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VPC6R\Následná péče\"/>
    </mc:Choice>
  </mc:AlternateContent>
  <bookViews>
    <workbookView xWindow="0" yWindow="0" windowWidth="0" windowHeight="0"/>
  </bookViews>
  <sheets>
    <sheet name="Rekapitulace stavby" sheetId="1" r:id="rId1"/>
    <sheet name="202301091 - Rok 1" sheetId="2" r:id="rId2"/>
    <sheet name="202301092 - Rok 2" sheetId="3" r:id="rId3"/>
    <sheet name="202301093 - Rok 3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'202301091 - Rok 1'!$C$117:$K$144</definedName>
    <definedName name="_xlnm.Print_Area" localSheetId="1">'202301091 - Rok 1'!$C$4:$J$76,'202301091 - Rok 1'!$C$82:$J$99,'202301091 - Rok 1'!$C$105:$K$144</definedName>
    <definedName name="_xlnm.Print_Titles" localSheetId="1">'202301091 - Rok 1'!$117:$117</definedName>
    <definedName name="_xlnm._FilterDatabase" localSheetId="2" hidden="1">'202301092 - Rok 2'!$C$117:$K$144</definedName>
    <definedName name="_xlnm.Print_Area" localSheetId="2">'202301092 - Rok 2'!$C$4:$J$76,'202301092 - Rok 2'!$C$82:$J$99,'202301092 - Rok 2'!$C$105:$K$144</definedName>
    <definedName name="_xlnm.Print_Titles" localSheetId="2">'202301092 - Rok 2'!$117:$117</definedName>
    <definedName name="_xlnm._FilterDatabase" localSheetId="3" hidden="1">'202301093 - Rok 3'!$C$117:$K$144</definedName>
    <definedName name="_xlnm.Print_Area" localSheetId="3">'202301093 - Rok 3'!$C$4:$J$76,'202301093 - Rok 3'!$C$82:$J$99,'202301093 - Rok 3'!$C$105:$K$144</definedName>
    <definedName name="_xlnm.Print_Titles" localSheetId="3">'202301093 - Rok 3'!$117:$117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3" r="J37"/>
  <c r="J36"/>
  <c i="1" r="AY96"/>
  <c i="3" r="J35"/>
  <c i="1" r="AX96"/>
  <c i="3"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89"/>
  <c r="E7"/>
  <c r="E108"/>
  <c i="2" r="J37"/>
  <c r="J36"/>
  <c i="1" r="AY95"/>
  <c i="2" r="J35"/>
  <c i="1" r="AX95"/>
  <c i="2"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1" r="L90"/>
  <c r="AM90"/>
  <c r="AM89"/>
  <c r="L89"/>
  <c r="AM87"/>
  <c r="L87"/>
  <c r="L85"/>
  <c r="L84"/>
  <c i="2" r="J134"/>
  <c r="BK121"/>
  <c r="BK142"/>
  <c r="J123"/>
  <c i="3" r="BK137"/>
  <c r="J128"/>
  <c r="BK123"/>
  <c i="4" r="J126"/>
  <c r="BK126"/>
  <c r="BK121"/>
  <c i="2" r="BK125"/>
  <c r="J128"/>
  <c r="BK128"/>
  <c i="3" r="BK142"/>
  <c r="J142"/>
  <c r="BK131"/>
  <c i="4" r="BK140"/>
  <c r="BK137"/>
  <c r="BK134"/>
  <c i="2" r="BK126"/>
  <c r="BK140"/>
  <c r="J137"/>
  <c i="3" r="BK126"/>
  <c r="BK140"/>
  <c r="BK125"/>
  <c i="4" r="J137"/>
  <c r="J121"/>
  <c r="J128"/>
  <c i="2" r="J131"/>
  <c r="BK137"/>
  <c r="BK134"/>
  <c i="3" r="J140"/>
  <c r="J126"/>
  <c r="BK128"/>
  <c r="J134"/>
  <c i="4" r="J131"/>
  <c r="BK142"/>
  <c i="2" r="J125"/>
  <c r="J121"/>
  <c r="BK131"/>
  <c i="3" r="J123"/>
  <c r="J131"/>
  <c r="J125"/>
  <c r="BK134"/>
  <c i="4" r="J142"/>
  <c r="BK128"/>
  <c r="BK131"/>
  <c i="2" r="J142"/>
  <c r="BK123"/>
  <c r="J140"/>
  <c i="1" r="AS94"/>
  <c i="3" r="BK121"/>
  <c i="4" r="BK125"/>
  <c r="BK123"/>
  <c r="J140"/>
  <c i="2" r="J126"/>
  <c r="F37"/>
  <c i="3" r="J121"/>
  <c i="4" r="J134"/>
  <c r="J125"/>
  <c r="J123"/>
  <c i="3" r="J137"/>
  <c l="1" r="R120"/>
  <c r="R119"/>
  <c r="R118"/>
  <c i="2" r="BK120"/>
  <c r="J120"/>
  <c r="J98"/>
  <c r="P120"/>
  <c r="P119"/>
  <c r="P118"/>
  <c i="1" r="AU95"/>
  <c i="3" r="P120"/>
  <c r="P119"/>
  <c r="P118"/>
  <c i="1" r="AU96"/>
  <c i="2" r="T120"/>
  <c r="T119"/>
  <c r="T118"/>
  <c i="3" r="T120"/>
  <c r="T119"/>
  <c r="T118"/>
  <c r="BK120"/>
  <c r="J120"/>
  <c r="J98"/>
  <c i="4" r="P120"/>
  <c r="P119"/>
  <c r="P118"/>
  <c i="1" r="AU97"/>
  <c i="4" r="R120"/>
  <c r="R119"/>
  <c r="R118"/>
  <c i="2" r="R120"/>
  <c r="R119"/>
  <c r="R118"/>
  <c i="4" r="BK120"/>
  <c r="J120"/>
  <c r="J98"/>
  <c r="T120"/>
  <c r="T119"/>
  <c r="T118"/>
  <c i="3" r="BK119"/>
  <c r="J119"/>
  <c r="J97"/>
  <c i="4" r="F92"/>
  <c r="BE128"/>
  <c r="F91"/>
  <c r="BE125"/>
  <c r="BE126"/>
  <c r="E85"/>
  <c r="J91"/>
  <c r="BE121"/>
  <c r="BE142"/>
  <c r="J89"/>
  <c r="J92"/>
  <c r="BE131"/>
  <c r="BE134"/>
  <c r="BE123"/>
  <c r="BE137"/>
  <c r="BE140"/>
  <c i="3" r="J91"/>
  <c r="BE125"/>
  <c r="BE131"/>
  <c r="J112"/>
  <c r="BE128"/>
  <c r="BE137"/>
  <c r="BE142"/>
  <c r="J92"/>
  <c r="BE126"/>
  <c r="BE134"/>
  <c r="E85"/>
  <c r="BE140"/>
  <c i="2" r="BK119"/>
  <c r="J119"/>
  <c r="J97"/>
  <c i="3" r="F92"/>
  <c r="BE123"/>
  <c r="BE121"/>
  <c r="F91"/>
  <c i="2" r="J89"/>
  <c r="J115"/>
  <c r="BE121"/>
  <c r="E85"/>
  <c r="F92"/>
  <c r="F114"/>
  <c r="BE123"/>
  <c r="BE126"/>
  <c r="BE131"/>
  <c r="BE134"/>
  <c r="J114"/>
  <c r="BE128"/>
  <c r="BE142"/>
  <c r="BE125"/>
  <c r="BE137"/>
  <c r="BE140"/>
  <c i="1" r="BD95"/>
  <c i="2" r="J34"/>
  <c i="1" r="AW95"/>
  <c i="3" r="F36"/>
  <c i="1" r="BC96"/>
  <c i="4" r="F34"/>
  <c i="1" r="BA97"/>
  <c i="3" r="F34"/>
  <c i="1" r="BA96"/>
  <c i="3" r="F37"/>
  <c i="1" r="BD96"/>
  <c i="4" r="F37"/>
  <c i="1" r="BD97"/>
  <c i="2" r="F34"/>
  <c i="1" r="BA95"/>
  <c i="3" r="F35"/>
  <c i="1" r="BB96"/>
  <c i="4" r="F36"/>
  <c i="1" r="BC97"/>
  <c i="2" r="F35"/>
  <c i="1" r="BB95"/>
  <c i="3" r="J34"/>
  <c i="1" r="AW96"/>
  <c i="4" r="J34"/>
  <c i="1" r="AW97"/>
  <c i="2" r="F36"/>
  <c i="1" r="BC95"/>
  <c i="4" r="F35"/>
  <c i="1" r="BB97"/>
  <c i="4" l="1" r="BK119"/>
  <c r="J119"/>
  <c r="J97"/>
  <c i="3" r="BK118"/>
  <c r="J118"/>
  <c i="2" r="BK118"/>
  <c r="J118"/>
  <c r="J96"/>
  <c i="1" r="AU94"/>
  <c i="2" r="F33"/>
  <c i="1" r="AZ95"/>
  <c i="2" r="J33"/>
  <c i="1" r="AV95"/>
  <c r="AT95"/>
  <c i="4" r="F33"/>
  <c i="1" r="AZ97"/>
  <c r="BC94"/>
  <c r="W32"/>
  <c i="3" r="F33"/>
  <c i="1" r="AZ96"/>
  <c r="BB94"/>
  <c r="W31"/>
  <c i="3" r="J33"/>
  <c i="1" r="AV96"/>
  <c r="AT96"/>
  <c r="BD94"/>
  <c r="W33"/>
  <c i="3" r="J30"/>
  <c i="1" r="AG96"/>
  <c i="4" r="J33"/>
  <c i="1" r="AV97"/>
  <c r="AT97"/>
  <c r="BA94"/>
  <c r="W30"/>
  <c i="4" l="1" r="BK118"/>
  <c r="J118"/>
  <c r="J96"/>
  <c i="1" r="AN96"/>
  <c i="3" r="J96"/>
  <c r="J39"/>
  <c i="1" r="AZ94"/>
  <c r="W29"/>
  <c r="AW94"/>
  <c r="AK30"/>
  <c i="2" r="J30"/>
  <c i="1" r="AG95"/>
  <c r="AY94"/>
  <c r="AX94"/>
  <c i="2" l="1" r="J39"/>
  <c i="1" r="AN95"/>
  <c i="4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<sst xmlns="http://schemas.openxmlformats.org/spreadsheetml/2006/main">
  <si>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</si>
  <si>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</si>
  <si>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</si>
  <si>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</si>
  <si>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</si>
  <si>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{2ff39a5e-a5b1-413a-9073-64082fa2b62d}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</si>
  <si>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</si>
  <si>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</si>
  <si>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</si>
  <si>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</si>
  <si>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</si>
  <si>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</si>
  <si>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</si>
  <si>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</si>
  <si>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</si>
  <si>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</si>
  <si>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</si>
  <si>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VPC6R v k.ú. Hory u Jenišova - Následná péče</t>
  </si>
  <si>
    <t>KSO:</t>
  </si>
  <si>
    <t>CC-CZ:</t>
  </si>
  <si>
    <t>Místo:</t>
  </si>
  <si>
    <t xml:space="preserve"> </t>
  </si>
  <si>
    <t>Datum:</t>
  </si>
  <si>
    <t>3. 4. 2024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</si>
  <si>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</si>
  <si>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</si>
  <si>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</si>
  <si>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</si>
  <si>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</si>
  <si>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</si>
  <si>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</si>
  <si>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</si>
  <si>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</si>
  <si>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</si>
  <si>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</si>
  <si>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</si>
  <si>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</si>
  <si>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</si>
  <si>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</si>
  <si>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</si>
  <si>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</si>
  <si>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</si>
  <si>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</si>
  <si>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</si>
  <si>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</si>
  <si>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</si>
  <si>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</si>
  <si>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</si>
  <si>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</si>
  <si>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</si>
  <si>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</si>
  <si>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</si>
  <si>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</si>
  <si>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</si>
  <si>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</si>
  <si>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</si>
  <si>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</si>
  <si>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</si>
  <si>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</si>
  <si>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</si>
  <si>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</si>
  <si>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</si>
  <si>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</si>
  <si>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</si>
  <si>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</si>
  <si>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</si>
  <si>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</si>
  <si>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</si>
  <si>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</si>
  <si>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</si>
  <si>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</si>
  <si>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</si>
  <si>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</si>
  <si>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</si>
  <si>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</si>
  <si>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</si>
  <si>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</si>
  <si>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</si>
  <si>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202301091</t>
  </si>
  <si>
    <t>Rok 1</t>
  </si>
  <si>
    <t>STA</t>
  </si>
  <si>
    <t>1</t>
  </si>
  <si>
    <t>{d87d7b15-2ab0-4efc-8e28-140a10d48bfe}</t>
  </si>
  <si>
    <t>2</t>
  </si>
  <si>
    <t>202301092</t>
  </si>
  <si>
    <t>Rok 2</t>
  </si>
  <si>
    <t>{e7bc03ab-7f92-4bee-9f22-e266ba869e05}</t>
  </si>
  <si>
    <t>202301093</t>
  </si>
  <si>
    <t>Rok 3</t>
  </si>
  <si>
    <t>{7f4eedfa-832d-4ce8-98c3-9d196de99661}</t>
  </si>
  <si>
    <t>KRYCÍ LIST SOUPISU PRACÍ</t>
  </si>
  <si>
    <t>Objekt:</t>
  </si>
  <si>
    <t>202301091 - Rok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</si>
  <si>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</si>
  <si>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</si>
  <si>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</si>
  <si>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</si>
  <si>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</si>
  <si>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</si>
  <si>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</si>
  <si>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</si>
  <si>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</si>
  <si>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</si>
  <si>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</si>
  <si>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</si>
  <si>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</si>
  <si>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</si>
  <si>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</si>
  <si>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</si>
  <si>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</si>
  <si>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</si>
  <si>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</si>
  <si>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</si>
  <si>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</si>
  <si>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</si>
  <si>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</si>
  <si>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</si>
  <si>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</si>
  <si>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111111116</t>
  </si>
  <si>
    <t>Pletí záhonu vytrháváním při středním zaplevelení v zemině středně obdělávatelné</t>
  </si>
  <si>
    <t>ar</t>
  </si>
  <si>
    <t>CS ÚRS 2024 01</t>
  </si>
  <si>
    <t>4</t>
  </si>
  <si>
    <t>217814038</t>
  </si>
  <si>
    <t>VV</t>
  </si>
  <si>
    <t>22*0,01*4</t>
  </si>
  <si>
    <t>111111222</t>
  </si>
  <si>
    <t>Odklízení plevele z vypletých záhonů pomocí koleček při středním zaplevelení do 50 m</t>
  </si>
  <si>
    <t>-1243009605</t>
  </si>
  <si>
    <t>3</t>
  </si>
  <si>
    <t>184806111</t>
  </si>
  <si>
    <t>Řez stromů netrnitých průklestem D koruny do 2 m</t>
  </si>
  <si>
    <t>kus</t>
  </si>
  <si>
    <t>2137687487</t>
  </si>
  <si>
    <t>1849111R1</t>
  </si>
  <si>
    <t>Kontrola ukotvení stromů - kontrola úvazků včetně doplnění chybějících, kontrola kotvení a případná oprava</t>
  </si>
  <si>
    <t>ks</t>
  </si>
  <si>
    <t>1697684580</t>
  </si>
  <si>
    <t>P</t>
  </si>
  <si>
    <t>Poznámka k položce:_x000d_
22 stromů - 1x ročně_x000d_
následná péče</t>
  </si>
  <si>
    <t>5</t>
  </si>
  <si>
    <t>1849111R2</t>
  </si>
  <si>
    <t>Doplnění mulče závlahových mis stromů vč. dodávky materiálu</t>
  </si>
  <si>
    <t>m2</t>
  </si>
  <si>
    <t>1210120320</t>
  </si>
  <si>
    <t xml:space="preserve">Poznámka k položce:_x000d_
22 stromů - 1x ročně _x000d_
předpoklad 30% původní plochy (a 1 m2)_x000d_
následná péče_x000d_
_x000d_
</t>
  </si>
  <si>
    <t>22*0,3</t>
  </si>
  <si>
    <t>6</t>
  </si>
  <si>
    <t>185804311R5</t>
  </si>
  <si>
    <t xml:space="preserve">Zalití stromů </t>
  </si>
  <si>
    <t>125934307</t>
  </si>
  <si>
    <t>Poznámka k položce:_x000d_
22 stromů - 10 zalití v roce_x000d_
následná péče</t>
  </si>
  <si>
    <t>22*10</t>
  </si>
  <si>
    <t>7</t>
  </si>
  <si>
    <t>185851121R6</t>
  </si>
  <si>
    <t>Dovoz vody pro zálivku stromů na vzdálenost do 1000 m</t>
  </si>
  <si>
    <t>m3</t>
  </si>
  <si>
    <t>-560142225</t>
  </si>
  <si>
    <t xml:space="preserve">Poznámka k položce:_x000d_
22 stromů  _x000d_
předpoklad 25 l/1 zalití; frekvence 10x ročně_x000d_
následná péče</t>
  </si>
  <si>
    <t>22*10*0,025</t>
  </si>
  <si>
    <t>8</t>
  </si>
  <si>
    <t>185851129R7</t>
  </si>
  <si>
    <t>Dovoz vody pro zálivku. Přípatek za každých dalších i započatých 1000 m</t>
  </si>
  <si>
    <t>1459669494</t>
  </si>
  <si>
    <t>Poznámka k položce:_x000d_
následná péče</t>
  </si>
  <si>
    <t>5,5*4</t>
  </si>
  <si>
    <t>9</t>
  </si>
  <si>
    <t>M</t>
  </si>
  <si>
    <t>0821113210</t>
  </si>
  <si>
    <t>Voda pro ostatní odběratele</t>
  </si>
  <si>
    <t>604858056</t>
  </si>
  <si>
    <t>10</t>
  </si>
  <si>
    <t>R185100</t>
  </si>
  <si>
    <t>Aplikace přípravku na zadržení vody v půdě (hydrogel)</t>
  </si>
  <si>
    <t>kg</t>
  </si>
  <si>
    <t>-1530301173</t>
  </si>
  <si>
    <t>Poznámka k položce:_x000d_
400 g/strom</t>
  </si>
  <si>
    <t>22*0,4</t>
  </si>
  <si>
    <t>202301092 - Rok 2</t>
  </si>
  <si>
    <t>694611855</t>
  </si>
  <si>
    <t>1424590585</t>
  </si>
  <si>
    <t>-1668025064</t>
  </si>
  <si>
    <t>2122473298</t>
  </si>
  <si>
    <t>1174316985</t>
  </si>
  <si>
    <t>Zalití stromů -</t>
  </si>
  <si>
    <t>-1100784913</t>
  </si>
  <si>
    <t>1184728070</t>
  </si>
  <si>
    <t>-44477817</t>
  </si>
  <si>
    <t>-2118378396</t>
  </si>
  <si>
    <t>-1014562159</t>
  </si>
  <si>
    <t>202301093 - Rok 3</t>
  </si>
  <si>
    <t>-1188881918</t>
  </si>
  <si>
    <t>-1237881572</t>
  </si>
  <si>
    <t>-345241744</t>
  </si>
  <si>
    <t>1222259004</t>
  </si>
  <si>
    <t>1917364432</t>
  </si>
  <si>
    <t>1845448702</t>
  </si>
  <si>
    <t>-1123329919</t>
  </si>
  <si>
    <t>1057361780</t>
  </si>
  <si>
    <t>-516422446</t>
  </si>
  <si>
    <t>-1407409251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</si>
</sst>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20230109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VPC6R v k.ú. Hory u Jenišova - Následná péče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3. 4. 2024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'202301091 - Rok 1'!J30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'202301091 - Rok 1'!P118</f>
        <v>0</v>
      </c>
      <c r="AV95" s="126">
        <f>'202301091 - Rok 1'!J33</f>
        <v>0</v>
      </c>
      <c r="AW95" s="126">
        <f>'202301091 - Rok 1'!J34</f>
        <v>0</v>
      </c>
      <c r="AX95" s="126">
        <f>'202301091 - Rok 1'!J35</f>
        <v>0</v>
      </c>
      <c r="AY95" s="126">
        <f>'202301091 - Rok 1'!J36</f>
        <v>0</v>
      </c>
      <c r="AZ95" s="126">
        <f>'202301091 - Rok 1'!F33</f>
        <v>0</v>
      </c>
      <c r="BA95" s="126">
        <f>'202301091 - Rok 1'!F34</f>
        <v>0</v>
      </c>
      <c r="BB95" s="126">
        <f>'202301091 - Rok 1'!F35</f>
        <v>0</v>
      </c>
      <c r="BC95" s="126">
        <f>'202301091 - Rok 1'!F36</f>
        <v>0</v>
      </c>
      <c r="BD95" s="128">
        <f>'202301091 - Rok 1'!F37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24.7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'202301092 - Rok 2'!J30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'202301092 - Rok 2'!P118</f>
        <v>0</v>
      </c>
      <c r="AV96" s="126">
        <f>'202301092 - Rok 2'!J33</f>
        <v>0</v>
      </c>
      <c r="AW96" s="126">
        <f>'202301092 - Rok 2'!J34</f>
        <v>0</v>
      </c>
      <c r="AX96" s="126">
        <f>'202301092 - Rok 2'!J35</f>
        <v>0</v>
      </c>
      <c r="AY96" s="126">
        <f>'202301092 - Rok 2'!J36</f>
        <v>0</v>
      </c>
      <c r="AZ96" s="126">
        <f>'202301092 - Rok 2'!F33</f>
        <v>0</v>
      </c>
      <c r="BA96" s="126">
        <f>'202301092 - Rok 2'!F34</f>
        <v>0</v>
      </c>
      <c r="BB96" s="126">
        <f>'202301092 - Rok 2'!F35</f>
        <v>0</v>
      </c>
      <c r="BC96" s="126">
        <f>'202301092 - Rok 2'!F36</f>
        <v>0</v>
      </c>
      <c r="BD96" s="128">
        <f>'202301092 - Rok 2'!F37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24.7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'202301093 - Rok 3'!J30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30">
        <v>0</v>
      </c>
      <c r="AT97" s="131">
        <f>ROUND(SUM(AV97:AW97),2)</f>
        <v>0</v>
      </c>
      <c r="AU97" s="132">
        <f>'202301093 - Rok 3'!P118</f>
        <v>0</v>
      </c>
      <c r="AV97" s="131">
        <f>'202301093 - Rok 3'!J33</f>
        <v>0</v>
      </c>
      <c r="AW97" s="131">
        <f>'202301093 - Rok 3'!J34</f>
        <v>0</v>
      </c>
      <c r="AX97" s="131">
        <f>'202301093 - Rok 3'!J35</f>
        <v>0</v>
      </c>
      <c r="AY97" s="131">
        <f>'202301093 - Rok 3'!J36</f>
        <v>0</v>
      </c>
      <c r="AZ97" s="131">
        <f>'202301093 - Rok 3'!F33</f>
        <v>0</v>
      </c>
      <c r="BA97" s="131">
        <f>'202301093 - Rok 3'!F34</f>
        <v>0</v>
      </c>
      <c r="BB97" s="131">
        <f>'202301093 - Rok 3'!F35</f>
        <v>0</v>
      </c>
      <c r="BC97" s="131">
        <f>'202301093 - Rok 3'!F36</f>
        <v>0</v>
      </c>
      <c r="BD97" s="133">
        <f>'202301093 - Rok 3'!F37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mBfuuMrh4OhgpoBR/fYPBsa9hNAetALMwbAwyiQOgS5snYu0Gj8o1VYMSX27ZLIJ1L3pBxFEZYvrbbRdsv9leg==" hashValue="/Y6m/I4XPqUcATKPvzn6yniI8FexA2+zdSWBq40tyy/g9nizaybB7gqOGdQjfYezGQBfw2SNV4mLxbkYTtZia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301091 - Rok 1'!C2" display="/"/>
    <hyperlink ref="A96" location="'202301092 - Rok 2'!C2" display="/"/>
    <hyperlink ref="A97" location="'202301093 - Rok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VPC6R v k.ú. Hory u Jenišova - Následná péče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3. 4. 2024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ROUND((SUM(BE118:BE144)),  2)</f>
        <v>0</v>
      </c>
      <c r="G33" s="36"/>
      <c r="H33" s="36"/>
      <c r="I33" s="153">
        <v>0.20999999999999999</v>
      </c>
      <c r="J33" s="152">
        <f>ROUND(((SUM(BE118:BE144))*I33),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ROUND((SUM(BF118:BF144)),  2)</f>
        <v>0</v>
      </c>
      <c r="G34" s="36"/>
      <c r="H34" s="36"/>
      <c r="I34" s="153">
        <v>0.12</v>
      </c>
      <c r="J34" s="152">
        <f>ROUND(((SUM(BF118:BF144))*I34),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ROUND((SUM(BG118:BG144)),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ROUND((SUM(BH118:BH144)),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ROUND((SUM(BI118:BI144)),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VPC6R v k.ú. Hory u Jenišova - Následná péče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202301091 - Rok 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3. 4. 2024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100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Polní cesta VPC6R v k.ú. Hory u Jenišova - Následná péče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202301091 - Rok 1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3. 4. 2024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101</v>
      </c>
      <c r="D117" s="192" t="s">
        <v>58</v>
      </c>
      <c r="E117" s="192" t="s">
        <v>54</v>
      </c>
      <c r="F117" s="192" t="s">
        <v>55</v>
      </c>
      <c r="G117" s="192" t="s">
        <v>102</v>
      </c>
      <c r="H117" s="192" t="s">
        <v>103</v>
      </c>
      <c r="I117" s="192" t="s">
        <v>104</v>
      </c>
      <c r="J117" s="192" t="s">
        <v>95</v>
      </c>
      <c r="K117" s="193" t="s">
        <v>105</v>
      </c>
      <c r="L117" s="194"/>
      <c r="M117" s="98" t="s">
        <v>1</v>
      </c>
      <c r="N117" s="99" t="s">
        <v>37</v>
      </c>
      <c r="O117" s="99" t="s">
        <v>106</v>
      </c>
      <c r="P117" s="99" t="s">
        <v>107</v>
      </c>
      <c r="Q117" s="99" t="s">
        <v>108</v>
      </c>
      <c r="R117" s="99" t="s">
        <v>109</v>
      </c>
      <c r="S117" s="99" t="s">
        <v>110</v>
      </c>
      <c r="T117" s="100" t="s">
        <v>111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112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113</v>
      </c>
      <c r="F119" s="203" t="s">
        <v>114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81</v>
      </c>
      <c r="AT119" s="212" t="s">
        <v>72</v>
      </c>
      <c r="AU119" s="212" t="s">
        <v>73</v>
      </c>
      <c r="AY119" s="211" t="s">
        <v>115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81</v>
      </c>
      <c r="F120" s="214" t="s">
        <v>116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SUM(P121:P144)</f>
        <v>0</v>
      </c>
      <c r="Q120" s="208"/>
      <c r="R120" s="209">
        <f>SUM(R121:R144)</f>
        <v>0</v>
      </c>
      <c r="S120" s="208"/>
      <c r="T120" s="210">
        <f>SUM(T121:T144)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81</v>
      </c>
      <c r="AY120" s="211" t="s">
        <v>115</v>
      </c>
      <c r="BK120" s="213">
        <f>SUM(BK121:BK144)</f>
        <v>0</v>
      </c>
    </row>
    <row r="121" s="2" customFormat="1" ht="24.15" customHeight="1">
      <c r="A121" s="36"/>
      <c r="B121" s="37"/>
      <c r="C121" s="216" t="s">
        <v>81</v>
      </c>
      <c r="D121" s="216" t="s">
        <v>117</v>
      </c>
      <c r="E121" s="217" t="s">
        <v>118</v>
      </c>
      <c r="F121" s="218" t="s">
        <v>119</v>
      </c>
      <c r="G121" s="219" t="s">
        <v>120</v>
      </c>
      <c r="H121" s="220">
        <v>0.88</v>
      </c>
      <c r="I121" s="221"/>
      <c r="J121" s="222">
        <f>ROUND(I121*H121,2)</f>
        <v>0</v>
      </c>
      <c r="K121" s="218" t="s">
        <v>121</v>
      </c>
      <c r="L121" s="42"/>
      <c r="M121" s="223" t="s">
        <v>1</v>
      </c>
      <c r="N121" s="224" t="s">
        <v>38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122</v>
      </c>
      <c r="AT121" s="227" t="s">
        <v>117</v>
      </c>
      <c r="AU121" s="227" t="s">
        <v>83</v>
      </c>
      <c r="AY121" s="15" t="s">
        <v>115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122</v>
      </c>
      <c r="BM121" s="227" t="s">
        <v>123</v>
      </c>
    </row>
    <row r="122" s="13" customFormat="1">
      <c r="A122" s="13"/>
      <c r="B122" s="229"/>
      <c r="C122" s="230"/>
      <c r="D122" s="231" t="s">
        <v>124</v>
      </c>
      <c r="E122" s="232" t="s">
        <v>1</v>
      </c>
      <c r="F122" s="233" t="s">
        <v>125</v>
      </c>
      <c r="G122" s="230"/>
      <c r="H122" s="234">
        <v>0.88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124</v>
      </c>
      <c r="AU122" s="240" t="s">
        <v>83</v>
      </c>
      <c r="AV122" s="13" t="s">
        <v>83</v>
      </c>
      <c r="AW122" s="13" t="s">
        <v>30</v>
      </c>
      <c r="AX122" s="13" t="s">
        <v>81</v>
      </c>
      <c r="AY122" s="240" t="s">
        <v>115</v>
      </c>
    </row>
    <row r="123" s="2" customFormat="1" ht="24.15" customHeight="1">
      <c r="A123" s="36"/>
      <c r="B123" s="37"/>
      <c r="C123" s="216" t="s">
        <v>83</v>
      </c>
      <c r="D123" s="216" t="s">
        <v>117</v>
      </c>
      <c r="E123" s="217" t="s">
        <v>126</v>
      </c>
      <c r="F123" s="218" t="s">
        <v>127</v>
      </c>
      <c r="G123" s="219" t="s">
        <v>120</v>
      </c>
      <c r="H123" s="220">
        <v>0.88</v>
      </c>
      <c r="I123" s="221"/>
      <c r="J123" s="222">
        <f>ROUND(I123*H123,2)</f>
        <v>0</v>
      </c>
      <c r="K123" s="218" t="s">
        <v>121</v>
      </c>
      <c r="L123" s="42"/>
      <c r="M123" s="223" t="s">
        <v>1</v>
      </c>
      <c r="N123" s="224" t="s">
        <v>38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122</v>
      </c>
      <c r="AT123" s="227" t="s">
        <v>117</v>
      </c>
      <c r="AU123" s="227" t="s">
        <v>83</v>
      </c>
      <c r="AY123" s="15" t="s">
        <v>115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81</v>
      </c>
      <c r="BK123" s="228">
        <f>ROUND(I123*H123,2)</f>
        <v>0</v>
      </c>
      <c r="BL123" s="15" t="s">
        <v>122</v>
      </c>
      <c r="BM123" s="227" t="s">
        <v>128</v>
      </c>
    </row>
    <row r="124" s="13" customFormat="1">
      <c r="A124" s="13"/>
      <c r="B124" s="229"/>
      <c r="C124" s="230"/>
      <c r="D124" s="231" t="s">
        <v>124</v>
      </c>
      <c r="E124" s="232" t="s">
        <v>1</v>
      </c>
      <c r="F124" s="233" t="s">
        <v>125</v>
      </c>
      <c r="G124" s="230"/>
      <c r="H124" s="234">
        <v>0.88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124</v>
      </c>
      <c r="AU124" s="240" t="s">
        <v>83</v>
      </c>
      <c r="AV124" s="13" t="s">
        <v>83</v>
      </c>
      <c r="AW124" s="13" t="s">
        <v>30</v>
      </c>
      <c r="AX124" s="13" t="s">
        <v>81</v>
      </c>
      <c r="AY124" s="240" t="s">
        <v>115</v>
      </c>
    </row>
    <row r="125" s="2" customFormat="1" ht="21.75" customHeight="1">
      <c r="A125" s="36"/>
      <c r="B125" s="37"/>
      <c r="C125" s="216" t="s">
        <v>129</v>
      </c>
      <c r="D125" s="216" t="s">
        <v>117</v>
      </c>
      <c r="E125" s="217" t="s">
        <v>130</v>
      </c>
      <c r="F125" s="218" t="s">
        <v>131</v>
      </c>
      <c r="G125" s="219" t="s">
        <v>132</v>
      </c>
      <c r="H125" s="220">
        <v>22</v>
      </c>
      <c r="I125" s="221"/>
      <c r="J125" s="222">
        <f>ROUND(I125*H125,2)</f>
        <v>0</v>
      </c>
      <c r="K125" s="218" t="s">
        <v>121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122</v>
      </c>
      <c r="AT125" s="227" t="s">
        <v>117</v>
      </c>
      <c r="AU125" s="227" t="s">
        <v>83</v>
      </c>
      <c r="AY125" s="15" t="s">
        <v>115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122</v>
      </c>
      <c r="BM125" s="227" t="s">
        <v>133</v>
      </c>
    </row>
    <row r="126" s="2" customFormat="1" ht="37.8" customHeight="1">
      <c r="A126" s="36"/>
      <c r="B126" s="37"/>
      <c r="C126" s="216" t="s">
        <v>122</v>
      </c>
      <c r="D126" s="216" t="s">
        <v>117</v>
      </c>
      <c r="E126" s="217" t="s">
        <v>134</v>
      </c>
      <c r="F126" s="218" t="s">
        <v>135</v>
      </c>
      <c r="G126" s="219" t="s">
        <v>136</v>
      </c>
      <c r="H126" s="220">
        <v>22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38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122</v>
      </c>
      <c r="AT126" s="227" t="s">
        <v>117</v>
      </c>
      <c r="AU126" s="227" t="s">
        <v>83</v>
      </c>
      <c r="AY126" s="15" t="s">
        <v>115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122</v>
      </c>
      <c r="BM126" s="227" t="s">
        <v>137</v>
      </c>
    </row>
    <row r="127" s="2" customFormat="1">
      <c r="A127" s="36"/>
      <c r="B127" s="37"/>
      <c r="C127" s="38"/>
      <c r="D127" s="231" t="s">
        <v>138</v>
      </c>
      <c r="E127" s="38"/>
      <c r="F127" s="241" t="s">
        <v>139</v>
      </c>
      <c r="G127" s="38"/>
      <c r="H127" s="38"/>
      <c r="I127" s="242"/>
      <c r="J127" s="38"/>
      <c r="K127" s="38"/>
      <c r="L127" s="42"/>
      <c r="M127" s="243"/>
      <c r="N127" s="24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138</v>
      </c>
      <c r="AU127" s="15" t="s">
        <v>83</v>
      </c>
    </row>
    <row r="128" s="2" customFormat="1" ht="24.15" customHeight="1">
      <c r="A128" s="36"/>
      <c r="B128" s="37"/>
      <c r="C128" s="216" t="s">
        <v>140</v>
      </c>
      <c r="D128" s="216" t="s">
        <v>117</v>
      </c>
      <c r="E128" s="217" t="s">
        <v>141</v>
      </c>
      <c r="F128" s="218" t="s">
        <v>142</v>
      </c>
      <c r="G128" s="219" t="s">
        <v>143</v>
      </c>
      <c r="H128" s="220">
        <v>6.5999999999999996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122</v>
      </c>
      <c r="AT128" s="227" t="s">
        <v>117</v>
      </c>
      <c r="AU128" s="227" t="s">
        <v>83</v>
      </c>
      <c r="AY128" s="15" t="s">
        <v>115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122</v>
      </c>
      <c r="BM128" s="227" t="s">
        <v>144</v>
      </c>
    </row>
    <row r="129" s="2" customFormat="1">
      <c r="A129" s="36"/>
      <c r="B129" s="37"/>
      <c r="C129" s="38"/>
      <c r="D129" s="231" t="s">
        <v>138</v>
      </c>
      <c r="E129" s="38"/>
      <c r="F129" s="241" t="s">
        <v>145</v>
      </c>
      <c r="G129" s="38"/>
      <c r="H129" s="38"/>
      <c r="I129" s="242"/>
      <c r="J129" s="38"/>
      <c r="K129" s="38"/>
      <c r="L129" s="42"/>
      <c r="M129" s="243"/>
      <c r="N129" s="24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138</v>
      </c>
      <c r="AU129" s="15" t="s">
        <v>83</v>
      </c>
    </row>
    <row r="130" s="13" customFormat="1">
      <c r="A130" s="13"/>
      <c r="B130" s="229"/>
      <c r="C130" s="230"/>
      <c r="D130" s="231" t="s">
        <v>124</v>
      </c>
      <c r="E130" s="232" t="s">
        <v>1</v>
      </c>
      <c r="F130" s="233" t="s">
        <v>146</v>
      </c>
      <c r="G130" s="230"/>
      <c r="H130" s="234">
        <v>6.5999999999999996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124</v>
      </c>
      <c r="AU130" s="240" t="s">
        <v>83</v>
      </c>
      <c r="AV130" s="13" t="s">
        <v>83</v>
      </c>
      <c r="AW130" s="13" t="s">
        <v>30</v>
      </c>
      <c r="AX130" s="13" t="s">
        <v>81</v>
      </c>
      <c r="AY130" s="240" t="s">
        <v>115</v>
      </c>
    </row>
    <row r="131" s="2" customFormat="1" ht="16.5" customHeight="1">
      <c r="A131" s="36"/>
      <c r="B131" s="37"/>
      <c r="C131" s="216" t="s">
        <v>147</v>
      </c>
      <c r="D131" s="216" t="s">
        <v>117</v>
      </c>
      <c r="E131" s="217" t="s">
        <v>148</v>
      </c>
      <c r="F131" s="218" t="s">
        <v>149</v>
      </c>
      <c r="G131" s="219" t="s">
        <v>136</v>
      </c>
      <c r="H131" s="220">
        <v>220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122</v>
      </c>
      <c r="AT131" s="227" t="s">
        <v>117</v>
      </c>
      <c r="AU131" s="227" t="s">
        <v>83</v>
      </c>
      <c r="AY131" s="15" t="s">
        <v>115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122</v>
      </c>
      <c r="BM131" s="227" t="s">
        <v>150</v>
      </c>
    </row>
    <row r="132" s="2" customFormat="1">
      <c r="A132" s="36"/>
      <c r="B132" s="37"/>
      <c r="C132" s="38"/>
      <c r="D132" s="231" t="s">
        <v>138</v>
      </c>
      <c r="E132" s="38"/>
      <c r="F132" s="241" t="s">
        <v>151</v>
      </c>
      <c r="G132" s="38"/>
      <c r="H132" s="38"/>
      <c r="I132" s="242"/>
      <c r="J132" s="38"/>
      <c r="K132" s="38"/>
      <c r="L132" s="42"/>
      <c r="M132" s="243"/>
      <c r="N132" s="24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138</v>
      </c>
      <c r="AU132" s="15" t="s">
        <v>83</v>
      </c>
    </row>
    <row r="133" s="13" customFormat="1">
      <c r="A133" s="13"/>
      <c r="B133" s="229"/>
      <c r="C133" s="230"/>
      <c r="D133" s="231" t="s">
        <v>124</v>
      </c>
      <c r="E133" s="232" t="s">
        <v>1</v>
      </c>
      <c r="F133" s="233" t="s">
        <v>152</v>
      </c>
      <c r="G133" s="230"/>
      <c r="H133" s="234">
        <v>220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124</v>
      </c>
      <c r="AU133" s="240" t="s">
        <v>83</v>
      </c>
      <c r="AV133" s="13" t="s">
        <v>83</v>
      </c>
      <c r="AW133" s="13" t="s">
        <v>30</v>
      </c>
      <c r="AX133" s="13" t="s">
        <v>81</v>
      </c>
      <c r="AY133" s="240" t="s">
        <v>115</v>
      </c>
    </row>
    <row r="134" s="2" customFormat="1" ht="24.15" customHeight="1">
      <c r="A134" s="36"/>
      <c r="B134" s="37"/>
      <c r="C134" s="216" t="s">
        <v>153</v>
      </c>
      <c r="D134" s="216" t="s">
        <v>117</v>
      </c>
      <c r="E134" s="217" t="s">
        <v>154</v>
      </c>
      <c r="F134" s="218" t="s">
        <v>155</v>
      </c>
      <c r="G134" s="219" t="s">
        <v>156</v>
      </c>
      <c r="H134" s="220">
        <v>5.5</v>
      </c>
      <c r="I134" s="221"/>
      <c r="J134" s="222">
        <f>ROUND(I134*H134,2)</f>
        <v>0</v>
      </c>
      <c r="K134" s="218" t="s">
        <v>1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122</v>
      </c>
      <c r="AT134" s="227" t="s">
        <v>117</v>
      </c>
      <c r="AU134" s="227" t="s">
        <v>83</v>
      </c>
      <c r="AY134" s="15" t="s">
        <v>115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122</v>
      </c>
      <c r="BM134" s="227" t="s">
        <v>157</v>
      </c>
    </row>
    <row r="135" s="2" customFormat="1">
      <c r="A135" s="36"/>
      <c r="B135" s="37"/>
      <c r="C135" s="38"/>
      <c r="D135" s="231" t="s">
        <v>138</v>
      </c>
      <c r="E135" s="38"/>
      <c r="F135" s="241" t="s">
        <v>158</v>
      </c>
      <c r="G135" s="38"/>
      <c r="H135" s="38"/>
      <c r="I135" s="242"/>
      <c r="J135" s="38"/>
      <c r="K135" s="38"/>
      <c r="L135" s="42"/>
      <c r="M135" s="243"/>
      <c r="N135" s="24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138</v>
      </c>
      <c r="AU135" s="15" t="s">
        <v>83</v>
      </c>
    </row>
    <row r="136" s="13" customFormat="1">
      <c r="A136" s="13"/>
      <c r="B136" s="229"/>
      <c r="C136" s="230"/>
      <c r="D136" s="231" t="s">
        <v>124</v>
      </c>
      <c r="E136" s="232" t="s">
        <v>1</v>
      </c>
      <c r="F136" s="233" t="s">
        <v>159</v>
      </c>
      <c r="G136" s="230"/>
      <c r="H136" s="234">
        <v>5.5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124</v>
      </c>
      <c r="AU136" s="240" t="s">
        <v>83</v>
      </c>
      <c r="AV136" s="13" t="s">
        <v>83</v>
      </c>
      <c r="AW136" s="13" t="s">
        <v>30</v>
      </c>
      <c r="AX136" s="13" t="s">
        <v>81</v>
      </c>
      <c r="AY136" s="240" t="s">
        <v>115</v>
      </c>
    </row>
    <row r="137" s="2" customFormat="1" ht="24.15" customHeight="1">
      <c r="A137" s="36"/>
      <c r="B137" s="37"/>
      <c r="C137" s="216" t="s">
        <v>160</v>
      </c>
      <c r="D137" s="216" t="s">
        <v>117</v>
      </c>
      <c r="E137" s="217" t="s">
        <v>161</v>
      </c>
      <c r="F137" s="218" t="s">
        <v>162</v>
      </c>
      <c r="G137" s="219" t="s">
        <v>156</v>
      </c>
      <c r="H137" s="220">
        <v>22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122</v>
      </c>
      <c r="AT137" s="227" t="s">
        <v>117</v>
      </c>
      <c r="AU137" s="227" t="s">
        <v>83</v>
      </c>
      <c r="AY137" s="15" t="s">
        <v>115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122</v>
      </c>
      <c r="BM137" s="227" t="s">
        <v>163</v>
      </c>
    </row>
    <row r="138" s="2" customFormat="1">
      <c r="A138" s="36"/>
      <c r="B138" s="37"/>
      <c r="C138" s="38"/>
      <c r="D138" s="231" t="s">
        <v>138</v>
      </c>
      <c r="E138" s="38"/>
      <c r="F138" s="241" t="s">
        <v>164</v>
      </c>
      <c r="G138" s="38"/>
      <c r="H138" s="38"/>
      <c r="I138" s="242"/>
      <c r="J138" s="38"/>
      <c r="K138" s="38"/>
      <c r="L138" s="42"/>
      <c r="M138" s="243"/>
      <c r="N138" s="24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138</v>
      </c>
      <c r="AU138" s="15" t="s">
        <v>83</v>
      </c>
    </row>
    <row r="139" s="13" customFormat="1">
      <c r="A139" s="13"/>
      <c r="B139" s="229"/>
      <c r="C139" s="230"/>
      <c r="D139" s="231" t="s">
        <v>124</v>
      </c>
      <c r="E139" s="232" t="s">
        <v>1</v>
      </c>
      <c r="F139" s="233" t="s">
        <v>165</v>
      </c>
      <c r="G139" s="230"/>
      <c r="H139" s="234">
        <v>22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124</v>
      </c>
      <c r="AU139" s="240" t="s">
        <v>83</v>
      </c>
      <c r="AV139" s="13" t="s">
        <v>83</v>
      </c>
      <c r="AW139" s="13" t="s">
        <v>30</v>
      </c>
      <c r="AX139" s="13" t="s">
        <v>81</v>
      </c>
      <c r="AY139" s="240" t="s">
        <v>115</v>
      </c>
    </row>
    <row r="140" s="2" customFormat="1" ht="16.5" customHeight="1">
      <c r="A140" s="36"/>
      <c r="B140" s="37"/>
      <c r="C140" s="245" t="s">
        <v>166</v>
      </c>
      <c r="D140" s="245" t="s">
        <v>167</v>
      </c>
      <c r="E140" s="246" t="s">
        <v>168</v>
      </c>
      <c r="F140" s="247" t="s">
        <v>169</v>
      </c>
      <c r="G140" s="248" t="s">
        <v>156</v>
      </c>
      <c r="H140" s="249">
        <v>5.5</v>
      </c>
      <c r="I140" s="250"/>
      <c r="J140" s="251">
        <f>ROUND(I140*H140,2)</f>
        <v>0</v>
      </c>
      <c r="K140" s="247" t="s">
        <v>1</v>
      </c>
      <c r="L140" s="252"/>
      <c r="M140" s="253" t="s">
        <v>1</v>
      </c>
      <c r="N140" s="25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160</v>
      </c>
      <c r="AT140" s="227" t="s">
        <v>167</v>
      </c>
      <c r="AU140" s="227" t="s">
        <v>83</v>
      </c>
      <c r="AY140" s="15" t="s">
        <v>115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122</v>
      </c>
      <c r="BM140" s="227" t="s">
        <v>170</v>
      </c>
    </row>
    <row r="141" s="2" customFormat="1">
      <c r="A141" s="36"/>
      <c r="B141" s="37"/>
      <c r="C141" s="38"/>
      <c r="D141" s="231" t="s">
        <v>138</v>
      </c>
      <c r="E141" s="38"/>
      <c r="F141" s="241" t="s">
        <v>164</v>
      </c>
      <c r="G141" s="38"/>
      <c r="H141" s="38"/>
      <c r="I141" s="242"/>
      <c r="J141" s="38"/>
      <c r="K141" s="38"/>
      <c r="L141" s="42"/>
      <c r="M141" s="243"/>
      <c r="N141" s="24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138</v>
      </c>
      <c r="AU141" s="15" t="s">
        <v>83</v>
      </c>
    </row>
    <row r="142" s="2" customFormat="1" ht="21.75" customHeight="1">
      <c r="A142" s="36"/>
      <c r="B142" s="37"/>
      <c r="C142" s="216" t="s">
        <v>171</v>
      </c>
      <c r="D142" s="216" t="s">
        <v>117</v>
      </c>
      <c r="E142" s="217" t="s">
        <v>172</v>
      </c>
      <c r="F142" s="218" t="s">
        <v>173</v>
      </c>
      <c r="G142" s="219" t="s">
        <v>174</v>
      </c>
      <c r="H142" s="220">
        <v>8.8000000000000007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122</v>
      </c>
      <c r="AT142" s="227" t="s">
        <v>117</v>
      </c>
      <c r="AU142" s="227" t="s">
        <v>83</v>
      </c>
      <c r="AY142" s="15" t="s">
        <v>115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122</v>
      </c>
      <c r="BM142" s="227" t="s">
        <v>175</v>
      </c>
    </row>
    <row r="143" s="2" customFormat="1">
      <c r="A143" s="36"/>
      <c r="B143" s="37"/>
      <c r="C143" s="38"/>
      <c r="D143" s="231" t="s">
        <v>138</v>
      </c>
      <c r="E143" s="38"/>
      <c r="F143" s="241" t="s">
        <v>176</v>
      </c>
      <c r="G143" s="38"/>
      <c r="H143" s="38"/>
      <c r="I143" s="242"/>
      <c r="J143" s="38"/>
      <c r="K143" s="38"/>
      <c r="L143" s="42"/>
      <c r="M143" s="243"/>
      <c r="N143" s="24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138</v>
      </c>
      <c r="AU143" s="15" t="s">
        <v>83</v>
      </c>
    </row>
    <row r="144" s="13" customFormat="1">
      <c r="A144" s="13"/>
      <c r="B144" s="229"/>
      <c r="C144" s="230"/>
      <c r="D144" s="231" t="s">
        <v>124</v>
      </c>
      <c r="E144" s="232" t="s">
        <v>1</v>
      </c>
      <c r="F144" s="233" t="s">
        <v>177</v>
      </c>
      <c r="G144" s="230"/>
      <c r="H144" s="234">
        <v>8.8000000000000007</v>
      </c>
      <c r="I144" s="235"/>
      <c r="J144" s="230"/>
      <c r="K144" s="230"/>
      <c r="L144" s="236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124</v>
      </c>
      <c r="AU144" s="240" t="s">
        <v>83</v>
      </c>
      <c r="AV144" s="13" t="s">
        <v>83</v>
      </c>
      <c r="AW144" s="13" t="s">
        <v>30</v>
      </c>
      <c r="AX144" s="13" t="s">
        <v>81</v>
      </c>
      <c r="AY144" s="240" t="s">
        <v>115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xHM8M2uvamtwjqE/UdjqTUs7r0Hi4bW7sXfsi6fHXdmRqB0CfS/hh0veGcp68S8Vz9wpVwXyMNOM/YQkLxmx/g==" hashValue="LutlfHBXWzMKwaOpDecKT+DB8iPNrCqB3cVEJkkHmJsfZRMv9SEBN/sId6VjZBjTHv1z7npP+PqP5BZehmjysA==" algorithmName="SHA-512" password="CC35"/>
  <autoFilter ref="C117:K1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VPC6R v k.ú. Hory u Jenišova - Následná péče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178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3. 4. 2024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ROUND((SUM(BE118:BE144)),  2)</f>
        <v>0</v>
      </c>
      <c r="G33" s="36"/>
      <c r="H33" s="36"/>
      <c r="I33" s="153">
        <v>0.20999999999999999</v>
      </c>
      <c r="J33" s="152">
        <f>ROUND(((SUM(BE118:BE144))*I33),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ROUND((SUM(BF118:BF144)),  2)</f>
        <v>0</v>
      </c>
      <c r="G34" s="36"/>
      <c r="H34" s="36"/>
      <c r="I34" s="153">
        <v>0.12</v>
      </c>
      <c r="J34" s="152">
        <f>ROUND(((SUM(BF118:BF144))*I34),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ROUND((SUM(BG118:BG144)),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ROUND((SUM(BH118:BH144)),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ROUND((SUM(BI118:BI144)),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VPC6R v k.ú. Hory u Jenišova - Následná péče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202301092 - Rok 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3. 4. 2024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100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Polní cesta VPC6R v k.ú. Hory u Jenišova - Následná péče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202301092 - Rok 2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3. 4. 2024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101</v>
      </c>
      <c r="D117" s="192" t="s">
        <v>58</v>
      </c>
      <c r="E117" s="192" t="s">
        <v>54</v>
      </c>
      <c r="F117" s="192" t="s">
        <v>55</v>
      </c>
      <c r="G117" s="192" t="s">
        <v>102</v>
      </c>
      <c r="H117" s="192" t="s">
        <v>103</v>
      </c>
      <c r="I117" s="192" t="s">
        <v>104</v>
      </c>
      <c r="J117" s="192" t="s">
        <v>95</v>
      </c>
      <c r="K117" s="193" t="s">
        <v>105</v>
      </c>
      <c r="L117" s="194"/>
      <c r="M117" s="98" t="s">
        <v>1</v>
      </c>
      <c r="N117" s="99" t="s">
        <v>37</v>
      </c>
      <c r="O117" s="99" t="s">
        <v>106</v>
      </c>
      <c r="P117" s="99" t="s">
        <v>107</v>
      </c>
      <c r="Q117" s="99" t="s">
        <v>108</v>
      </c>
      <c r="R117" s="99" t="s">
        <v>109</v>
      </c>
      <c r="S117" s="99" t="s">
        <v>110</v>
      </c>
      <c r="T117" s="100" t="s">
        <v>111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112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113</v>
      </c>
      <c r="F119" s="203" t="s">
        <v>114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81</v>
      </c>
      <c r="AT119" s="212" t="s">
        <v>72</v>
      </c>
      <c r="AU119" s="212" t="s">
        <v>73</v>
      </c>
      <c r="AY119" s="211" t="s">
        <v>115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81</v>
      </c>
      <c r="F120" s="214" t="s">
        <v>116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SUM(P121:P144)</f>
        <v>0</v>
      </c>
      <c r="Q120" s="208"/>
      <c r="R120" s="209">
        <f>SUM(R121:R144)</f>
        <v>0</v>
      </c>
      <c r="S120" s="208"/>
      <c r="T120" s="210">
        <f>SUM(T121:T144)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81</v>
      </c>
      <c r="AY120" s="211" t="s">
        <v>115</v>
      </c>
      <c r="BK120" s="213">
        <f>SUM(BK121:BK144)</f>
        <v>0</v>
      </c>
    </row>
    <row r="121" s="2" customFormat="1" ht="24.15" customHeight="1">
      <c r="A121" s="36"/>
      <c r="B121" s="37"/>
      <c r="C121" s="216" t="s">
        <v>81</v>
      </c>
      <c r="D121" s="216" t="s">
        <v>117</v>
      </c>
      <c r="E121" s="217" t="s">
        <v>118</v>
      </c>
      <c r="F121" s="218" t="s">
        <v>119</v>
      </c>
      <c r="G121" s="219" t="s">
        <v>120</v>
      </c>
      <c r="H121" s="220">
        <v>0.88</v>
      </c>
      <c r="I121" s="221"/>
      <c r="J121" s="222">
        <f>ROUND(I121*H121,2)</f>
        <v>0</v>
      </c>
      <c r="K121" s="218" t="s">
        <v>121</v>
      </c>
      <c r="L121" s="42"/>
      <c r="M121" s="223" t="s">
        <v>1</v>
      </c>
      <c r="N121" s="224" t="s">
        <v>38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122</v>
      </c>
      <c r="AT121" s="227" t="s">
        <v>117</v>
      </c>
      <c r="AU121" s="227" t="s">
        <v>83</v>
      </c>
      <c r="AY121" s="15" t="s">
        <v>115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122</v>
      </c>
      <c r="BM121" s="227" t="s">
        <v>179</v>
      </c>
    </row>
    <row r="122" s="13" customFormat="1">
      <c r="A122" s="13"/>
      <c r="B122" s="229"/>
      <c r="C122" s="230"/>
      <c r="D122" s="231" t="s">
        <v>124</v>
      </c>
      <c r="E122" s="232" t="s">
        <v>1</v>
      </c>
      <c r="F122" s="233" t="s">
        <v>125</v>
      </c>
      <c r="G122" s="230"/>
      <c r="H122" s="234">
        <v>0.88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124</v>
      </c>
      <c r="AU122" s="240" t="s">
        <v>83</v>
      </c>
      <c r="AV122" s="13" t="s">
        <v>83</v>
      </c>
      <c r="AW122" s="13" t="s">
        <v>30</v>
      </c>
      <c r="AX122" s="13" t="s">
        <v>81</v>
      </c>
      <c r="AY122" s="240" t="s">
        <v>115</v>
      </c>
    </row>
    <row r="123" s="2" customFormat="1" ht="24.15" customHeight="1">
      <c r="A123" s="36"/>
      <c r="B123" s="37"/>
      <c r="C123" s="216" t="s">
        <v>83</v>
      </c>
      <c r="D123" s="216" t="s">
        <v>117</v>
      </c>
      <c r="E123" s="217" t="s">
        <v>126</v>
      </c>
      <c r="F123" s="218" t="s">
        <v>127</v>
      </c>
      <c r="G123" s="219" t="s">
        <v>120</v>
      </c>
      <c r="H123" s="220">
        <v>0.88</v>
      </c>
      <c r="I123" s="221"/>
      <c r="J123" s="222">
        <f>ROUND(I123*H123,2)</f>
        <v>0</v>
      </c>
      <c r="K123" s="218" t="s">
        <v>121</v>
      </c>
      <c r="L123" s="42"/>
      <c r="M123" s="223" t="s">
        <v>1</v>
      </c>
      <c r="N123" s="224" t="s">
        <v>38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122</v>
      </c>
      <c r="AT123" s="227" t="s">
        <v>117</v>
      </c>
      <c r="AU123" s="227" t="s">
        <v>83</v>
      </c>
      <c r="AY123" s="15" t="s">
        <v>115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81</v>
      </c>
      <c r="BK123" s="228">
        <f>ROUND(I123*H123,2)</f>
        <v>0</v>
      </c>
      <c r="BL123" s="15" t="s">
        <v>122</v>
      </c>
      <c r="BM123" s="227" t="s">
        <v>180</v>
      </c>
    </row>
    <row r="124" s="13" customFormat="1">
      <c r="A124" s="13"/>
      <c r="B124" s="229"/>
      <c r="C124" s="230"/>
      <c r="D124" s="231" t="s">
        <v>124</v>
      </c>
      <c r="E124" s="232" t="s">
        <v>1</v>
      </c>
      <c r="F124" s="233" t="s">
        <v>125</v>
      </c>
      <c r="G124" s="230"/>
      <c r="H124" s="234">
        <v>0.88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124</v>
      </c>
      <c r="AU124" s="240" t="s">
        <v>83</v>
      </c>
      <c r="AV124" s="13" t="s">
        <v>83</v>
      </c>
      <c r="AW124" s="13" t="s">
        <v>30</v>
      </c>
      <c r="AX124" s="13" t="s">
        <v>81</v>
      </c>
      <c r="AY124" s="240" t="s">
        <v>115</v>
      </c>
    </row>
    <row r="125" s="2" customFormat="1" ht="21.75" customHeight="1">
      <c r="A125" s="36"/>
      <c r="B125" s="37"/>
      <c r="C125" s="216" t="s">
        <v>129</v>
      </c>
      <c r="D125" s="216" t="s">
        <v>117</v>
      </c>
      <c r="E125" s="217" t="s">
        <v>130</v>
      </c>
      <c r="F125" s="218" t="s">
        <v>131</v>
      </c>
      <c r="G125" s="219" t="s">
        <v>132</v>
      </c>
      <c r="H125" s="220">
        <v>22</v>
      </c>
      <c r="I125" s="221"/>
      <c r="J125" s="222">
        <f>ROUND(I125*H125,2)</f>
        <v>0</v>
      </c>
      <c r="K125" s="218" t="s">
        <v>121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122</v>
      </c>
      <c r="AT125" s="227" t="s">
        <v>117</v>
      </c>
      <c r="AU125" s="227" t="s">
        <v>83</v>
      </c>
      <c r="AY125" s="15" t="s">
        <v>115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122</v>
      </c>
      <c r="BM125" s="227" t="s">
        <v>181</v>
      </c>
    </row>
    <row r="126" s="2" customFormat="1" ht="37.8" customHeight="1">
      <c r="A126" s="36"/>
      <c r="B126" s="37"/>
      <c r="C126" s="216" t="s">
        <v>122</v>
      </c>
      <c r="D126" s="216" t="s">
        <v>117</v>
      </c>
      <c r="E126" s="217" t="s">
        <v>134</v>
      </c>
      <c r="F126" s="218" t="s">
        <v>135</v>
      </c>
      <c r="G126" s="219" t="s">
        <v>136</v>
      </c>
      <c r="H126" s="220">
        <v>22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38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122</v>
      </c>
      <c r="AT126" s="227" t="s">
        <v>117</v>
      </c>
      <c r="AU126" s="227" t="s">
        <v>83</v>
      </c>
      <c r="AY126" s="15" t="s">
        <v>115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122</v>
      </c>
      <c r="BM126" s="227" t="s">
        <v>182</v>
      </c>
    </row>
    <row r="127" s="2" customFormat="1">
      <c r="A127" s="36"/>
      <c r="B127" s="37"/>
      <c r="C127" s="38"/>
      <c r="D127" s="231" t="s">
        <v>138</v>
      </c>
      <c r="E127" s="38"/>
      <c r="F127" s="241" t="s">
        <v>139</v>
      </c>
      <c r="G127" s="38"/>
      <c r="H127" s="38"/>
      <c r="I127" s="242"/>
      <c r="J127" s="38"/>
      <c r="K127" s="38"/>
      <c r="L127" s="42"/>
      <c r="M127" s="243"/>
      <c r="N127" s="24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138</v>
      </c>
      <c r="AU127" s="15" t="s">
        <v>83</v>
      </c>
    </row>
    <row r="128" s="2" customFormat="1" ht="24.15" customHeight="1">
      <c r="A128" s="36"/>
      <c r="B128" s="37"/>
      <c r="C128" s="216" t="s">
        <v>140</v>
      </c>
      <c r="D128" s="216" t="s">
        <v>117</v>
      </c>
      <c r="E128" s="217" t="s">
        <v>141</v>
      </c>
      <c r="F128" s="218" t="s">
        <v>142</v>
      </c>
      <c r="G128" s="219" t="s">
        <v>143</v>
      </c>
      <c r="H128" s="220">
        <v>6.5999999999999996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122</v>
      </c>
      <c r="AT128" s="227" t="s">
        <v>117</v>
      </c>
      <c r="AU128" s="227" t="s">
        <v>83</v>
      </c>
      <c r="AY128" s="15" t="s">
        <v>115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122</v>
      </c>
      <c r="BM128" s="227" t="s">
        <v>183</v>
      </c>
    </row>
    <row r="129" s="2" customFormat="1">
      <c r="A129" s="36"/>
      <c r="B129" s="37"/>
      <c r="C129" s="38"/>
      <c r="D129" s="231" t="s">
        <v>138</v>
      </c>
      <c r="E129" s="38"/>
      <c r="F129" s="241" t="s">
        <v>145</v>
      </c>
      <c r="G129" s="38"/>
      <c r="H129" s="38"/>
      <c r="I129" s="242"/>
      <c r="J129" s="38"/>
      <c r="K129" s="38"/>
      <c r="L129" s="42"/>
      <c r="M129" s="243"/>
      <c r="N129" s="24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138</v>
      </c>
      <c r="AU129" s="15" t="s">
        <v>83</v>
      </c>
    </row>
    <row r="130" s="13" customFormat="1">
      <c r="A130" s="13"/>
      <c r="B130" s="229"/>
      <c r="C130" s="230"/>
      <c r="D130" s="231" t="s">
        <v>124</v>
      </c>
      <c r="E130" s="232" t="s">
        <v>1</v>
      </c>
      <c r="F130" s="233" t="s">
        <v>146</v>
      </c>
      <c r="G130" s="230"/>
      <c r="H130" s="234">
        <v>6.5999999999999996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124</v>
      </c>
      <c r="AU130" s="240" t="s">
        <v>83</v>
      </c>
      <c r="AV130" s="13" t="s">
        <v>83</v>
      </c>
      <c r="AW130" s="13" t="s">
        <v>30</v>
      </c>
      <c r="AX130" s="13" t="s">
        <v>81</v>
      </c>
      <c r="AY130" s="240" t="s">
        <v>115</v>
      </c>
    </row>
    <row r="131" s="2" customFormat="1" ht="16.5" customHeight="1">
      <c r="A131" s="36"/>
      <c r="B131" s="37"/>
      <c r="C131" s="216" t="s">
        <v>147</v>
      </c>
      <c r="D131" s="216" t="s">
        <v>117</v>
      </c>
      <c r="E131" s="217" t="s">
        <v>148</v>
      </c>
      <c r="F131" s="218" t="s">
        <v>184</v>
      </c>
      <c r="G131" s="219" t="s">
        <v>136</v>
      </c>
      <c r="H131" s="220">
        <v>220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122</v>
      </c>
      <c r="AT131" s="227" t="s">
        <v>117</v>
      </c>
      <c r="AU131" s="227" t="s">
        <v>83</v>
      </c>
      <c r="AY131" s="15" t="s">
        <v>115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122</v>
      </c>
      <c r="BM131" s="227" t="s">
        <v>185</v>
      </c>
    </row>
    <row r="132" s="2" customFormat="1">
      <c r="A132" s="36"/>
      <c r="B132" s="37"/>
      <c r="C132" s="38"/>
      <c r="D132" s="231" t="s">
        <v>138</v>
      </c>
      <c r="E132" s="38"/>
      <c r="F132" s="241" t="s">
        <v>151</v>
      </c>
      <c r="G132" s="38"/>
      <c r="H132" s="38"/>
      <c r="I132" s="242"/>
      <c r="J132" s="38"/>
      <c r="K132" s="38"/>
      <c r="L132" s="42"/>
      <c r="M132" s="243"/>
      <c r="N132" s="24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138</v>
      </c>
      <c r="AU132" s="15" t="s">
        <v>83</v>
      </c>
    </row>
    <row r="133" s="13" customFormat="1">
      <c r="A133" s="13"/>
      <c r="B133" s="229"/>
      <c r="C133" s="230"/>
      <c r="D133" s="231" t="s">
        <v>124</v>
      </c>
      <c r="E133" s="232" t="s">
        <v>1</v>
      </c>
      <c r="F133" s="233" t="s">
        <v>152</v>
      </c>
      <c r="G133" s="230"/>
      <c r="H133" s="234">
        <v>220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124</v>
      </c>
      <c r="AU133" s="240" t="s">
        <v>83</v>
      </c>
      <c r="AV133" s="13" t="s">
        <v>83</v>
      </c>
      <c r="AW133" s="13" t="s">
        <v>30</v>
      </c>
      <c r="AX133" s="13" t="s">
        <v>81</v>
      </c>
      <c r="AY133" s="240" t="s">
        <v>115</v>
      </c>
    </row>
    <row r="134" s="2" customFormat="1" ht="24.15" customHeight="1">
      <c r="A134" s="36"/>
      <c r="B134" s="37"/>
      <c r="C134" s="216" t="s">
        <v>153</v>
      </c>
      <c r="D134" s="216" t="s">
        <v>117</v>
      </c>
      <c r="E134" s="217" t="s">
        <v>154</v>
      </c>
      <c r="F134" s="218" t="s">
        <v>155</v>
      </c>
      <c r="G134" s="219" t="s">
        <v>156</v>
      </c>
      <c r="H134" s="220">
        <v>5.5</v>
      </c>
      <c r="I134" s="221"/>
      <c r="J134" s="222">
        <f>ROUND(I134*H134,2)</f>
        <v>0</v>
      </c>
      <c r="K134" s="218" t="s">
        <v>1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122</v>
      </c>
      <c r="AT134" s="227" t="s">
        <v>117</v>
      </c>
      <c r="AU134" s="227" t="s">
        <v>83</v>
      </c>
      <c r="AY134" s="15" t="s">
        <v>115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122</v>
      </c>
      <c r="BM134" s="227" t="s">
        <v>186</v>
      </c>
    </row>
    <row r="135" s="2" customFormat="1">
      <c r="A135" s="36"/>
      <c r="B135" s="37"/>
      <c r="C135" s="38"/>
      <c r="D135" s="231" t="s">
        <v>138</v>
      </c>
      <c r="E135" s="38"/>
      <c r="F135" s="241" t="s">
        <v>158</v>
      </c>
      <c r="G135" s="38"/>
      <c r="H135" s="38"/>
      <c r="I135" s="242"/>
      <c r="J135" s="38"/>
      <c r="K135" s="38"/>
      <c r="L135" s="42"/>
      <c r="M135" s="243"/>
      <c r="N135" s="24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138</v>
      </c>
      <c r="AU135" s="15" t="s">
        <v>83</v>
      </c>
    </row>
    <row r="136" s="13" customFormat="1">
      <c r="A136" s="13"/>
      <c r="B136" s="229"/>
      <c r="C136" s="230"/>
      <c r="D136" s="231" t="s">
        <v>124</v>
      </c>
      <c r="E136" s="232" t="s">
        <v>1</v>
      </c>
      <c r="F136" s="233" t="s">
        <v>159</v>
      </c>
      <c r="G136" s="230"/>
      <c r="H136" s="234">
        <v>5.5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124</v>
      </c>
      <c r="AU136" s="240" t="s">
        <v>83</v>
      </c>
      <c r="AV136" s="13" t="s">
        <v>83</v>
      </c>
      <c r="AW136" s="13" t="s">
        <v>30</v>
      </c>
      <c r="AX136" s="13" t="s">
        <v>81</v>
      </c>
      <c r="AY136" s="240" t="s">
        <v>115</v>
      </c>
    </row>
    <row r="137" s="2" customFormat="1" ht="24.15" customHeight="1">
      <c r="A137" s="36"/>
      <c r="B137" s="37"/>
      <c r="C137" s="216" t="s">
        <v>160</v>
      </c>
      <c r="D137" s="216" t="s">
        <v>117</v>
      </c>
      <c r="E137" s="217" t="s">
        <v>161</v>
      </c>
      <c r="F137" s="218" t="s">
        <v>162</v>
      </c>
      <c r="G137" s="219" t="s">
        <v>156</v>
      </c>
      <c r="H137" s="220">
        <v>22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122</v>
      </c>
      <c r="AT137" s="227" t="s">
        <v>117</v>
      </c>
      <c r="AU137" s="227" t="s">
        <v>83</v>
      </c>
      <c r="AY137" s="15" t="s">
        <v>115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122</v>
      </c>
      <c r="BM137" s="227" t="s">
        <v>187</v>
      </c>
    </row>
    <row r="138" s="2" customFormat="1">
      <c r="A138" s="36"/>
      <c r="B138" s="37"/>
      <c r="C138" s="38"/>
      <c r="D138" s="231" t="s">
        <v>138</v>
      </c>
      <c r="E138" s="38"/>
      <c r="F138" s="241" t="s">
        <v>164</v>
      </c>
      <c r="G138" s="38"/>
      <c r="H138" s="38"/>
      <c r="I138" s="242"/>
      <c r="J138" s="38"/>
      <c r="K138" s="38"/>
      <c r="L138" s="42"/>
      <c r="M138" s="243"/>
      <c r="N138" s="24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138</v>
      </c>
      <c r="AU138" s="15" t="s">
        <v>83</v>
      </c>
    </row>
    <row r="139" s="13" customFormat="1">
      <c r="A139" s="13"/>
      <c r="B139" s="229"/>
      <c r="C139" s="230"/>
      <c r="D139" s="231" t="s">
        <v>124</v>
      </c>
      <c r="E139" s="232" t="s">
        <v>1</v>
      </c>
      <c r="F139" s="233" t="s">
        <v>165</v>
      </c>
      <c r="G139" s="230"/>
      <c r="H139" s="234">
        <v>22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124</v>
      </c>
      <c r="AU139" s="240" t="s">
        <v>83</v>
      </c>
      <c r="AV139" s="13" t="s">
        <v>83</v>
      </c>
      <c r="AW139" s="13" t="s">
        <v>30</v>
      </c>
      <c r="AX139" s="13" t="s">
        <v>81</v>
      </c>
      <c r="AY139" s="240" t="s">
        <v>115</v>
      </c>
    </row>
    <row r="140" s="2" customFormat="1" ht="16.5" customHeight="1">
      <c r="A140" s="36"/>
      <c r="B140" s="37"/>
      <c r="C140" s="245" t="s">
        <v>166</v>
      </c>
      <c r="D140" s="245" t="s">
        <v>167</v>
      </c>
      <c r="E140" s="246" t="s">
        <v>168</v>
      </c>
      <c r="F140" s="247" t="s">
        <v>169</v>
      </c>
      <c r="G140" s="248" t="s">
        <v>156</v>
      </c>
      <c r="H140" s="249">
        <v>5.5</v>
      </c>
      <c r="I140" s="250"/>
      <c r="J140" s="251">
        <f>ROUND(I140*H140,2)</f>
        <v>0</v>
      </c>
      <c r="K140" s="247" t="s">
        <v>1</v>
      </c>
      <c r="L140" s="252"/>
      <c r="M140" s="253" t="s">
        <v>1</v>
      </c>
      <c r="N140" s="25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160</v>
      </c>
      <c r="AT140" s="227" t="s">
        <v>167</v>
      </c>
      <c r="AU140" s="227" t="s">
        <v>83</v>
      </c>
      <c r="AY140" s="15" t="s">
        <v>115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122</v>
      </c>
      <c r="BM140" s="227" t="s">
        <v>188</v>
      </c>
    </row>
    <row r="141" s="2" customFormat="1">
      <c r="A141" s="36"/>
      <c r="B141" s="37"/>
      <c r="C141" s="38"/>
      <c r="D141" s="231" t="s">
        <v>138</v>
      </c>
      <c r="E141" s="38"/>
      <c r="F141" s="241" t="s">
        <v>164</v>
      </c>
      <c r="G141" s="38"/>
      <c r="H141" s="38"/>
      <c r="I141" s="242"/>
      <c r="J141" s="38"/>
      <c r="K141" s="38"/>
      <c r="L141" s="42"/>
      <c r="M141" s="243"/>
      <c r="N141" s="24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138</v>
      </c>
      <c r="AU141" s="15" t="s">
        <v>83</v>
      </c>
    </row>
    <row r="142" s="2" customFormat="1" ht="21.75" customHeight="1">
      <c r="A142" s="36"/>
      <c r="B142" s="37"/>
      <c r="C142" s="216" t="s">
        <v>171</v>
      </c>
      <c r="D142" s="216" t="s">
        <v>117</v>
      </c>
      <c r="E142" s="217" t="s">
        <v>172</v>
      </c>
      <c r="F142" s="218" t="s">
        <v>173</v>
      </c>
      <c r="G142" s="219" t="s">
        <v>174</v>
      </c>
      <c r="H142" s="220">
        <v>8.8000000000000007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122</v>
      </c>
      <c r="AT142" s="227" t="s">
        <v>117</v>
      </c>
      <c r="AU142" s="227" t="s">
        <v>83</v>
      </c>
      <c r="AY142" s="15" t="s">
        <v>115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122</v>
      </c>
      <c r="BM142" s="227" t="s">
        <v>189</v>
      </c>
    </row>
    <row r="143" s="2" customFormat="1">
      <c r="A143" s="36"/>
      <c r="B143" s="37"/>
      <c r="C143" s="38"/>
      <c r="D143" s="231" t="s">
        <v>138</v>
      </c>
      <c r="E143" s="38"/>
      <c r="F143" s="241" t="s">
        <v>176</v>
      </c>
      <c r="G143" s="38"/>
      <c r="H143" s="38"/>
      <c r="I143" s="242"/>
      <c r="J143" s="38"/>
      <c r="K143" s="38"/>
      <c r="L143" s="42"/>
      <c r="M143" s="243"/>
      <c r="N143" s="24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138</v>
      </c>
      <c r="AU143" s="15" t="s">
        <v>83</v>
      </c>
    </row>
    <row r="144" s="13" customFormat="1">
      <c r="A144" s="13"/>
      <c r="B144" s="229"/>
      <c r="C144" s="230"/>
      <c r="D144" s="231" t="s">
        <v>124</v>
      </c>
      <c r="E144" s="232" t="s">
        <v>1</v>
      </c>
      <c r="F144" s="233" t="s">
        <v>177</v>
      </c>
      <c r="G144" s="230"/>
      <c r="H144" s="234">
        <v>8.8000000000000007</v>
      </c>
      <c r="I144" s="235"/>
      <c r="J144" s="230"/>
      <c r="K144" s="230"/>
      <c r="L144" s="236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124</v>
      </c>
      <c r="AU144" s="240" t="s">
        <v>83</v>
      </c>
      <c r="AV144" s="13" t="s">
        <v>83</v>
      </c>
      <c r="AW144" s="13" t="s">
        <v>30</v>
      </c>
      <c r="AX144" s="13" t="s">
        <v>81</v>
      </c>
      <c r="AY144" s="240" t="s">
        <v>115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JA7TrMR4rqorzEQZEcG9jeFC1R9UcgUIEL+qVpTWR6xdI96lX+SLyMq+KLktuvuJ1MolZ5hmxvg1uy/n526CvQ==" hashValue="dMRsEmqk5hirYai7/MSnLLOJTM/AIzKfZyfXBBRtf+imeVi/+Sh+My8djYNxSlygyVB8T75uwL86SJ1AXR23HQ==" algorithmName="SHA-512" password="CC35"/>
  <autoFilter ref="C117:K1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VPC6R v k.ú. Hory u Jenišova - Následná péče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190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3. 4. 2024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ROUND((SUM(BE118:BE144)),  2)</f>
        <v>0</v>
      </c>
      <c r="G33" s="36"/>
      <c r="H33" s="36"/>
      <c r="I33" s="153">
        <v>0.20999999999999999</v>
      </c>
      <c r="J33" s="152">
        <f>ROUND(((SUM(BE118:BE144))*I33),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ROUND((SUM(BF118:BF144)),  2)</f>
        <v>0</v>
      </c>
      <c r="G34" s="36"/>
      <c r="H34" s="36"/>
      <c r="I34" s="153">
        <v>0.12</v>
      </c>
      <c r="J34" s="152">
        <f>ROUND(((SUM(BF118:BF144))*I34),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ROUND((SUM(BG118:BG144)),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ROUND((SUM(BH118:BH144)),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ROUND((SUM(BI118:BI144)),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VPC6R v k.ú. Hory u Jenišova - Následná péče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202301093 - Rok 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3. 4. 2024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100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Polní cesta VPC6R v k.ú. Hory u Jenišova - Následná péče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202301093 - Rok 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3. 4. 2024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101</v>
      </c>
      <c r="D117" s="192" t="s">
        <v>58</v>
      </c>
      <c r="E117" s="192" t="s">
        <v>54</v>
      </c>
      <c r="F117" s="192" t="s">
        <v>55</v>
      </c>
      <c r="G117" s="192" t="s">
        <v>102</v>
      </c>
      <c r="H117" s="192" t="s">
        <v>103</v>
      </c>
      <c r="I117" s="192" t="s">
        <v>104</v>
      </c>
      <c r="J117" s="192" t="s">
        <v>95</v>
      </c>
      <c r="K117" s="193" t="s">
        <v>105</v>
      </c>
      <c r="L117" s="194"/>
      <c r="M117" s="98" t="s">
        <v>1</v>
      </c>
      <c r="N117" s="99" t="s">
        <v>37</v>
      </c>
      <c r="O117" s="99" t="s">
        <v>106</v>
      </c>
      <c r="P117" s="99" t="s">
        <v>107</v>
      </c>
      <c r="Q117" s="99" t="s">
        <v>108</v>
      </c>
      <c r="R117" s="99" t="s">
        <v>109</v>
      </c>
      <c r="S117" s="99" t="s">
        <v>110</v>
      </c>
      <c r="T117" s="100" t="s">
        <v>111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112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113</v>
      </c>
      <c r="F119" s="203" t="s">
        <v>114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81</v>
      </c>
      <c r="AT119" s="212" t="s">
        <v>72</v>
      </c>
      <c r="AU119" s="212" t="s">
        <v>73</v>
      </c>
      <c r="AY119" s="211" t="s">
        <v>115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81</v>
      </c>
      <c r="F120" s="214" t="s">
        <v>116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SUM(P121:P144)</f>
        <v>0</v>
      </c>
      <c r="Q120" s="208"/>
      <c r="R120" s="209">
        <f>SUM(R121:R144)</f>
        <v>0</v>
      </c>
      <c r="S120" s="208"/>
      <c r="T120" s="210">
        <f>SUM(T121:T144)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81</v>
      </c>
      <c r="AY120" s="211" t="s">
        <v>115</v>
      </c>
      <c r="BK120" s="213">
        <f>SUM(BK121:BK144)</f>
        <v>0</v>
      </c>
    </row>
    <row r="121" s="2" customFormat="1" ht="24.15" customHeight="1">
      <c r="A121" s="36"/>
      <c r="B121" s="37"/>
      <c r="C121" s="216" t="s">
        <v>81</v>
      </c>
      <c r="D121" s="216" t="s">
        <v>117</v>
      </c>
      <c r="E121" s="217" t="s">
        <v>118</v>
      </c>
      <c r="F121" s="218" t="s">
        <v>119</v>
      </c>
      <c r="G121" s="219" t="s">
        <v>120</v>
      </c>
      <c r="H121" s="220">
        <v>0.88</v>
      </c>
      <c r="I121" s="221"/>
      <c r="J121" s="222">
        <f>ROUND(I121*H121,2)</f>
        <v>0</v>
      </c>
      <c r="K121" s="218" t="s">
        <v>121</v>
      </c>
      <c r="L121" s="42"/>
      <c r="M121" s="223" t="s">
        <v>1</v>
      </c>
      <c r="N121" s="224" t="s">
        <v>38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122</v>
      </c>
      <c r="AT121" s="227" t="s">
        <v>117</v>
      </c>
      <c r="AU121" s="227" t="s">
        <v>83</v>
      </c>
      <c r="AY121" s="15" t="s">
        <v>115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122</v>
      </c>
      <c r="BM121" s="227" t="s">
        <v>191</v>
      </c>
    </row>
    <row r="122" s="13" customFormat="1">
      <c r="A122" s="13"/>
      <c r="B122" s="229"/>
      <c r="C122" s="230"/>
      <c r="D122" s="231" t="s">
        <v>124</v>
      </c>
      <c r="E122" s="232" t="s">
        <v>1</v>
      </c>
      <c r="F122" s="233" t="s">
        <v>125</v>
      </c>
      <c r="G122" s="230"/>
      <c r="H122" s="234">
        <v>0.88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124</v>
      </c>
      <c r="AU122" s="240" t="s">
        <v>83</v>
      </c>
      <c r="AV122" s="13" t="s">
        <v>83</v>
      </c>
      <c r="AW122" s="13" t="s">
        <v>30</v>
      </c>
      <c r="AX122" s="13" t="s">
        <v>81</v>
      </c>
      <c r="AY122" s="240" t="s">
        <v>115</v>
      </c>
    </row>
    <row r="123" s="2" customFormat="1" ht="24.15" customHeight="1">
      <c r="A123" s="36"/>
      <c r="B123" s="37"/>
      <c r="C123" s="216" t="s">
        <v>83</v>
      </c>
      <c r="D123" s="216" t="s">
        <v>117</v>
      </c>
      <c r="E123" s="217" t="s">
        <v>126</v>
      </c>
      <c r="F123" s="218" t="s">
        <v>127</v>
      </c>
      <c r="G123" s="219" t="s">
        <v>120</v>
      </c>
      <c r="H123" s="220">
        <v>0.88</v>
      </c>
      <c r="I123" s="221"/>
      <c r="J123" s="222">
        <f>ROUND(I123*H123,2)</f>
        <v>0</v>
      </c>
      <c r="K123" s="218" t="s">
        <v>121</v>
      </c>
      <c r="L123" s="42"/>
      <c r="M123" s="223" t="s">
        <v>1</v>
      </c>
      <c r="N123" s="224" t="s">
        <v>38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122</v>
      </c>
      <c r="AT123" s="227" t="s">
        <v>117</v>
      </c>
      <c r="AU123" s="227" t="s">
        <v>83</v>
      </c>
      <c r="AY123" s="15" t="s">
        <v>115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81</v>
      </c>
      <c r="BK123" s="228">
        <f>ROUND(I123*H123,2)</f>
        <v>0</v>
      </c>
      <c r="BL123" s="15" t="s">
        <v>122</v>
      </c>
      <c r="BM123" s="227" t="s">
        <v>192</v>
      </c>
    </row>
    <row r="124" s="13" customFormat="1">
      <c r="A124" s="13"/>
      <c r="B124" s="229"/>
      <c r="C124" s="230"/>
      <c r="D124" s="231" t="s">
        <v>124</v>
      </c>
      <c r="E124" s="232" t="s">
        <v>1</v>
      </c>
      <c r="F124" s="233" t="s">
        <v>125</v>
      </c>
      <c r="G124" s="230"/>
      <c r="H124" s="234">
        <v>0.88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124</v>
      </c>
      <c r="AU124" s="240" t="s">
        <v>83</v>
      </c>
      <c r="AV124" s="13" t="s">
        <v>83</v>
      </c>
      <c r="AW124" s="13" t="s">
        <v>30</v>
      </c>
      <c r="AX124" s="13" t="s">
        <v>81</v>
      </c>
      <c r="AY124" s="240" t="s">
        <v>115</v>
      </c>
    </row>
    <row r="125" s="2" customFormat="1" ht="21.75" customHeight="1">
      <c r="A125" s="36"/>
      <c r="B125" s="37"/>
      <c r="C125" s="216" t="s">
        <v>129</v>
      </c>
      <c r="D125" s="216" t="s">
        <v>117</v>
      </c>
      <c r="E125" s="217" t="s">
        <v>130</v>
      </c>
      <c r="F125" s="218" t="s">
        <v>131</v>
      </c>
      <c r="G125" s="219" t="s">
        <v>132</v>
      </c>
      <c r="H125" s="220">
        <v>22</v>
      </c>
      <c r="I125" s="221"/>
      <c r="J125" s="222">
        <f>ROUND(I125*H125,2)</f>
        <v>0</v>
      </c>
      <c r="K125" s="218" t="s">
        <v>121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122</v>
      </c>
      <c r="AT125" s="227" t="s">
        <v>117</v>
      </c>
      <c r="AU125" s="227" t="s">
        <v>83</v>
      </c>
      <c r="AY125" s="15" t="s">
        <v>115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122</v>
      </c>
      <c r="BM125" s="227" t="s">
        <v>193</v>
      </c>
    </row>
    <row r="126" s="2" customFormat="1" ht="37.8" customHeight="1">
      <c r="A126" s="36"/>
      <c r="B126" s="37"/>
      <c r="C126" s="216" t="s">
        <v>122</v>
      </c>
      <c r="D126" s="216" t="s">
        <v>117</v>
      </c>
      <c r="E126" s="217" t="s">
        <v>134</v>
      </c>
      <c r="F126" s="218" t="s">
        <v>135</v>
      </c>
      <c r="G126" s="219" t="s">
        <v>136</v>
      </c>
      <c r="H126" s="220">
        <v>22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38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122</v>
      </c>
      <c r="AT126" s="227" t="s">
        <v>117</v>
      </c>
      <c r="AU126" s="227" t="s">
        <v>83</v>
      </c>
      <c r="AY126" s="15" t="s">
        <v>115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122</v>
      </c>
      <c r="BM126" s="227" t="s">
        <v>194</v>
      </c>
    </row>
    <row r="127" s="2" customFormat="1">
      <c r="A127" s="36"/>
      <c r="B127" s="37"/>
      <c r="C127" s="38"/>
      <c r="D127" s="231" t="s">
        <v>138</v>
      </c>
      <c r="E127" s="38"/>
      <c r="F127" s="241" t="s">
        <v>139</v>
      </c>
      <c r="G127" s="38"/>
      <c r="H127" s="38"/>
      <c r="I127" s="242"/>
      <c r="J127" s="38"/>
      <c r="K127" s="38"/>
      <c r="L127" s="42"/>
      <c r="M127" s="243"/>
      <c r="N127" s="24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138</v>
      </c>
      <c r="AU127" s="15" t="s">
        <v>83</v>
      </c>
    </row>
    <row r="128" s="2" customFormat="1" ht="24.15" customHeight="1">
      <c r="A128" s="36"/>
      <c r="B128" s="37"/>
      <c r="C128" s="216" t="s">
        <v>140</v>
      </c>
      <c r="D128" s="216" t="s">
        <v>117</v>
      </c>
      <c r="E128" s="217" t="s">
        <v>141</v>
      </c>
      <c r="F128" s="218" t="s">
        <v>142</v>
      </c>
      <c r="G128" s="219" t="s">
        <v>143</v>
      </c>
      <c r="H128" s="220">
        <v>6.5999999999999996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122</v>
      </c>
      <c r="AT128" s="227" t="s">
        <v>117</v>
      </c>
      <c r="AU128" s="227" t="s">
        <v>83</v>
      </c>
      <c r="AY128" s="15" t="s">
        <v>115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122</v>
      </c>
      <c r="BM128" s="227" t="s">
        <v>195</v>
      </c>
    </row>
    <row r="129" s="2" customFormat="1">
      <c r="A129" s="36"/>
      <c r="B129" s="37"/>
      <c r="C129" s="38"/>
      <c r="D129" s="231" t="s">
        <v>138</v>
      </c>
      <c r="E129" s="38"/>
      <c r="F129" s="241" t="s">
        <v>145</v>
      </c>
      <c r="G129" s="38"/>
      <c r="H129" s="38"/>
      <c r="I129" s="242"/>
      <c r="J129" s="38"/>
      <c r="K129" s="38"/>
      <c r="L129" s="42"/>
      <c r="M129" s="243"/>
      <c r="N129" s="244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138</v>
      </c>
      <c r="AU129" s="15" t="s">
        <v>83</v>
      </c>
    </row>
    <row r="130" s="13" customFormat="1">
      <c r="A130" s="13"/>
      <c r="B130" s="229"/>
      <c r="C130" s="230"/>
      <c r="D130" s="231" t="s">
        <v>124</v>
      </c>
      <c r="E130" s="232" t="s">
        <v>1</v>
      </c>
      <c r="F130" s="233" t="s">
        <v>146</v>
      </c>
      <c r="G130" s="230"/>
      <c r="H130" s="234">
        <v>6.5999999999999996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124</v>
      </c>
      <c r="AU130" s="240" t="s">
        <v>83</v>
      </c>
      <c r="AV130" s="13" t="s">
        <v>83</v>
      </c>
      <c r="AW130" s="13" t="s">
        <v>30</v>
      </c>
      <c r="AX130" s="13" t="s">
        <v>81</v>
      </c>
      <c r="AY130" s="240" t="s">
        <v>115</v>
      </c>
    </row>
    <row r="131" s="2" customFormat="1" ht="16.5" customHeight="1">
      <c r="A131" s="36"/>
      <c r="B131" s="37"/>
      <c r="C131" s="216" t="s">
        <v>147</v>
      </c>
      <c r="D131" s="216" t="s">
        <v>117</v>
      </c>
      <c r="E131" s="217" t="s">
        <v>148</v>
      </c>
      <c r="F131" s="218" t="s">
        <v>149</v>
      </c>
      <c r="G131" s="219" t="s">
        <v>136</v>
      </c>
      <c r="H131" s="220">
        <v>220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122</v>
      </c>
      <c r="AT131" s="227" t="s">
        <v>117</v>
      </c>
      <c r="AU131" s="227" t="s">
        <v>83</v>
      </c>
      <c r="AY131" s="15" t="s">
        <v>115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122</v>
      </c>
      <c r="BM131" s="227" t="s">
        <v>196</v>
      </c>
    </row>
    <row r="132" s="2" customFormat="1">
      <c r="A132" s="36"/>
      <c r="B132" s="37"/>
      <c r="C132" s="38"/>
      <c r="D132" s="231" t="s">
        <v>138</v>
      </c>
      <c r="E132" s="38"/>
      <c r="F132" s="241" t="s">
        <v>151</v>
      </c>
      <c r="G132" s="38"/>
      <c r="H132" s="38"/>
      <c r="I132" s="242"/>
      <c r="J132" s="38"/>
      <c r="K132" s="38"/>
      <c r="L132" s="42"/>
      <c r="M132" s="243"/>
      <c r="N132" s="244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138</v>
      </c>
      <c r="AU132" s="15" t="s">
        <v>83</v>
      </c>
    </row>
    <row r="133" s="13" customFormat="1">
      <c r="A133" s="13"/>
      <c r="B133" s="229"/>
      <c r="C133" s="230"/>
      <c r="D133" s="231" t="s">
        <v>124</v>
      </c>
      <c r="E133" s="232" t="s">
        <v>1</v>
      </c>
      <c r="F133" s="233" t="s">
        <v>152</v>
      </c>
      <c r="G133" s="230"/>
      <c r="H133" s="234">
        <v>220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124</v>
      </c>
      <c r="AU133" s="240" t="s">
        <v>83</v>
      </c>
      <c r="AV133" s="13" t="s">
        <v>83</v>
      </c>
      <c r="AW133" s="13" t="s">
        <v>30</v>
      </c>
      <c r="AX133" s="13" t="s">
        <v>81</v>
      </c>
      <c r="AY133" s="240" t="s">
        <v>115</v>
      </c>
    </row>
    <row r="134" s="2" customFormat="1" ht="24.15" customHeight="1">
      <c r="A134" s="36"/>
      <c r="B134" s="37"/>
      <c r="C134" s="216" t="s">
        <v>153</v>
      </c>
      <c r="D134" s="216" t="s">
        <v>117</v>
      </c>
      <c r="E134" s="217" t="s">
        <v>154</v>
      </c>
      <c r="F134" s="218" t="s">
        <v>155</v>
      </c>
      <c r="G134" s="219" t="s">
        <v>156</v>
      </c>
      <c r="H134" s="220">
        <v>5.5</v>
      </c>
      <c r="I134" s="221"/>
      <c r="J134" s="222">
        <f>ROUND(I134*H134,2)</f>
        <v>0</v>
      </c>
      <c r="K134" s="218" t="s">
        <v>1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122</v>
      </c>
      <c r="AT134" s="227" t="s">
        <v>117</v>
      </c>
      <c r="AU134" s="227" t="s">
        <v>83</v>
      </c>
      <c r="AY134" s="15" t="s">
        <v>115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122</v>
      </c>
      <c r="BM134" s="227" t="s">
        <v>197</v>
      </c>
    </row>
    <row r="135" s="2" customFormat="1">
      <c r="A135" s="36"/>
      <c r="B135" s="37"/>
      <c r="C135" s="38"/>
      <c r="D135" s="231" t="s">
        <v>138</v>
      </c>
      <c r="E135" s="38"/>
      <c r="F135" s="241" t="s">
        <v>158</v>
      </c>
      <c r="G135" s="38"/>
      <c r="H135" s="38"/>
      <c r="I135" s="242"/>
      <c r="J135" s="38"/>
      <c r="K135" s="38"/>
      <c r="L135" s="42"/>
      <c r="M135" s="243"/>
      <c r="N135" s="24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138</v>
      </c>
      <c r="AU135" s="15" t="s">
        <v>83</v>
      </c>
    </row>
    <row r="136" s="13" customFormat="1">
      <c r="A136" s="13"/>
      <c r="B136" s="229"/>
      <c r="C136" s="230"/>
      <c r="D136" s="231" t="s">
        <v>124</v>
      </c>
      <c r="E136" s="232" t="s">
        <v>1</v>
      </c>
      <c r="F136" s="233" t="s">
        <v>159</v>
      </c>
      <c r="G136" s="230"/>
      <c r="H136" s="234">
        <v>5.5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124</v>
      </c>
      <c r="AU136" s="240" t="s">
        <v>83</v>
      </c>
      <c r="AV136" s="13" t="s">
        <v>83</v>
      </c>
      <c r="AW136" s="13" t="s">
        <v>30</v>
      </c>
      <c r="AX136" s="13" t="s">
        <v>81</v>
      </c>
      <c r="AY136" s="240" t="s">
        <v>115</v>
      </c>
    </row>
    <row r="137" s="2" customFormat="1" ht="24.15" customHeight="1">
      <c r="A137" s="36"/>
      <c r="B137" s="37"/>
      <c r="C137" s="216" t="s">
        <v>160</v>
      </c>
      <c r="D137" s="216" t="s">
        <v>117</v>
      </c>
      <c r="E137" s="217" t="s">
        <v>161</v>
      </c>
      <c r="F137" s="218" t="s">
        <v>162</v>
      </c>
      <c r="G137" s="219" t="s">
        <v>156</v>
      </c>
      <c r="H137" s="220">
        <v>22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122</v>
      </c>
      <c r="AT137" s="227" t="s">
        <v>117</v>
      </c>
      <c r="AU137" s="227" t="s">
        <v>83</v>
      </c>
      <c r="AY137" s="15" t="s">
        <v>115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122</v>
      </c>
      <c r="BM137" s="227" t="s">
        <v>198</v>
      </c>
    </row>
    <row r="138" s="2" customFormat="1">
      <c r="A138" s="36"/>
      <c r="B138" s="37"/>
      <c r="C138" s="38"/>
      <c r="D138" s="231" t="s">
        <v>138</v>
      </c>
      <c r="E138" s="38"/>
      <c r="F138" s="241" t="s">
        <v>164</v>
      </c>
      <c r="G138" s="38"/>
      <c r="H138" s="38"/>
      <c r="I138" s="242"/>
      <c r="J138" s="38"/>
      <c r="K138" s="38"/>
      <c r="L138" s="42"/>
      <c r="M138" s="243"/>
      <c r="N138" s="244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138</v>
      </c>
      <c r="AU138" s="15" t="s">
        <v>83</v>
      </c>
    </row>
    <row r="139" s="13" customFormat="1">
      <c r="A139" s="13"/>
      <c r="B139" s="229"/>
      <c r="C139" s="230"/>
      <c r="D139" s="231" t="s">
        <v>124</v>
      </c>
      <c r="E139" s="232" t="s">
        <v>1</v>
      </c>
      <c r="F139" s="233" t="s">
        <v>165</v>
      </c>
      <c r="G139" s="230"/>
      <c r="H139" s="234">
        <v>22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124</v>
      </c>
      <c r="AU139" s="240" t="s">
        <v>83</v>
      </c>
      <c r="AV139" s="13" t="s">
        <v>83</v>
      </c>
      <c r="AW139" s="13" t="s">
        <v>30</v>
      </c>
      <c r="AX139" s="13" t="s">
        <v>81</v>
      </c>
      <c r="AY139" s="240" t="s">
        <v>115</v>
      </c>
    </row>
    <row r="140" s="2" customFormat="1" ht="16.5" customHeight="1">
      <c r="A140" s="36"/>
      <c r="B140" s="37"/>
      <c r="C140" s="245" t="s">
        <v>166</v>
      </c>
      <c r="D140" s="245" t="s">
        <v>167</v>
      </c>
      <c r="E140" s="246" t="s">
        <v>168</v>
      </c>
      <c r="F140" s="247" t="s">
        <v>169</v>
      </c>
      <c r="G140" s="248" t="s">
        <v>156</v>
      </c>
      <c r="H140" s="249">
        <v>5.5</v>
      </c>
      <c r="I140" s="250"/>
      <c r="J140" s="251">
        <f>ROUND(I140*H140,2)</f>
        <v>0</v>
      </c>
      <c r="K140" s="247" t="s">
        <v>1</v>
      </c>
      <c r="L140" s="252"/>
      <c r="M140" s="253" t="s">
        <v>1</v>
      </c>
      <c r="N140" s="25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160</v>
      </c>
      <c r="AT140" s="227" t="s">
        <v>167</v>
      </c>
      <c r="AU140" s="227" t="s">
        <v>83</v>
      </c>
      <c r="AY140" s="15" t="s">
        <v>115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122</v>
      </c>
      <c r="BM140" s="227" t="s">
        <v>199</v>
      </c>
    </row>
    <row r="141" s="2" customFormat="1">
      <c r="A141" s="36"/>
      <c r="B141" s="37"/>
      <c r="C141" s="38"/>
      <c r="D141" s="231" t="s">
        <v>138</v>
      </c>
      <c r="E141" s="38"/>
      <c r="F141" s="241" t="s">
        <v>164</v>
      </c>
      <c r="G141" s="38"/>
      <c r="H141" s="38"/>
      <c r="I141" s="242"/>
      <c r="J141" s="38"/>
      <c r="K141" s="38"/>
      <c r="L141" s="42"/>
      <c r="M141" s="243"/>
      <c r="N141" s="24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138</v>
      </c>
      <c r="AU141" s="15" t="s">
        <v>83</v>
      </c>
    </row>
    <row r="142" s="2" customFormat="1" ht="21.75" customHeight="1">
      <c r="A142" s="36"/>
      <c r="B142" s="37"/>
      <c r="C142" s="216" t="s">
        <v>171</v>
      </c>
      <c r="D142" s="216" t="s">
        <v>117</v>
      </c>
      <c r="E142" s="217" t="s">
        <v>172</v>
      </c>
      <c r="F142" s="218" t="s">
        <v>173</v>
      </c>
      <c r="G142" s="219" t="s">
        <v>174</v>
      </c>
      <c r="H142" s="220">
        <v>8.8000000000000007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122</v>
      </c>
      <c r="AT142" s="227" t="s">
        <v>117</v>
      </c>
      <c r="AU142" s="227" t="s">
        <v>83</v>
      </c>
      <c r="AY142" s="15" t="s">
        <v>115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122</v>
      </c>
      <c r="BM142" s="227" t="s">
        <v>200</v>
      </c>
    </row>
    <row r="143" s="2" customFormat="1">
      <c r="A143" s="36"/>
      <c r="B143" s="37"/>
      <c r="C143" s="38"/>
      <c r="D143" s="231" t="s">
        <v>138</v>
      </c>
      <c r="E143" s="38"/>
      <c r="F143" s="241" t="s">
        <v>176</v>
      </c>
      <c r="G143" s="38"/>
      <c r="H143" s="38"/>
      <c r="I143" s="242"/>
      <c r="J143" s="38"/>
      <c r="K143" s="38"/>
      <c r="L143" s="42"/>
      <c r="M143" s="243"/>
      <c r="N143" s="24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138</v>
      </c>
      <c r="AU143" s="15" t="s">
        <v>83</v>
      </c>
    </row>
    <row r="144" s="13" customFormat="1">
      <c r="A144" s="13"/>
      <c r="B144" s="229"/>
      <c r="C144" s="230"/>
      <c r="D144" s="231" t="s">
        <v>124</v>
      </c>
      <c r="E144" s="232" t="s">
        <v>1</v>
      </c>
      <c r="F144" s="233" t="s">
        <v>177</v>
      </c>
      <c r="G144" s="230"/>
      <c r="H144" s="234">
        <v>8.8000000000000007</v>
      </c>
      <c r="I144" s="235"/>
      <c r="J144" s="230"/>
      <c r="K144" s="230"/>
      <c r="L144" s="236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124</v>
      </c>
      <c r="AU144" s="240" t="s">
        <v>83</v>
      </c>
      <c r="AV144" s="13" t="s">
        <v>83</v>
      </c>
      <c r="AW144" s="13" t="s">
        <v>30</v>
      </c>
      <c r="AX144" s="13" t="s">
        <v>81</v>
      </c>
      <c r="AY144" s="240" t="s">
        <v>115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65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eYAfONnC8rDonusrl4Mpt8f7r/VOyB7vvDurxgjFqx3eG4v4lhHYkVsOu821zzP9kSjzu2ZSLJ7MmcBl7Wi7Sw==" hashValue="4RTa7DL6zS0geydZPkfjB9IEUyWYrfZocGI6JKawG6xz8oMU+4AR+IIdwIPpfnUfGzVU1pte6ksMCZNZyD1W+A==" algorithmName="SHA-512" password="CC35"/>
  <autoFilter ref="C117:K1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2024-04-03T08:13:26Z</dcterms:created>
  <dcterms:modified xsi:type="dcterms:W3CDTF">2024-04-03T08:13:29Z</dcterms:modified>
</cp:coreProperties>
</file>